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ulr\Desktop\"/>
    </mc:Choice>
  </mc:AlternateContent>
  <bookViews>
    <workbookView xWindow="0" yWindow="0" windowWidth="23040" windowHeight="9264" activeTab="2"/>
  </bookViews>
  <sheets>
    <sheet name="Budget Summary" sheetId="3" r:id="rId1"/>
    <sheet name="Smart Class" sheetId="1" r:id="rId2"/>
    <sheet name="MSC" sheetId="4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E25" i="4"/>
  <c r="G25" i="4" s="1"/>
  <c r="G23" i="4"/>
  <c r="F21" i="4"/>
  <c r="E21" i="4"/>
  <c r="F16" i="4"/>
  <c r="G16" i="4" s="1"/>
  <c r="E16" i="4"/>
  <c r="G13" i="4"/>
  <c r="F11" i="4"/>
  <c r="E11" i="4"/>
  <c r="G11" i="4" s="1"/>
  <c r="G8" i="4"/>
  <c r="F6" i="4"/>
  <c r="G6" i="4" s="1"/>
  <c r="G26" i="4" s="1"/>
  <c r="E6" i="4"/>
  <c r="E26" i="4" s="1"/>
  <c r="G4" i="4"/>
  <c r="G27" i="4" l="1"/>
  <c r="E29" i="4"/>
  <c r="E30" i="4" s="1"/>
  <c r="G29" i="4" l="1"/>
  <c r="G30" i="4" s="1"/>
  <c r="D4" i="3" l="1"/>
  <c r="C4" i="3"/>
  <c r="B4" i="3"/>
  <c r="D3" i="3"/>
  <c r="E3" i="3" s="1"/>
  <c r="B8" i="1"/>
  <c r="D6" i="1"/>
  <c r="D5" i="1"/>
  <c r="D4" i="1"/>
  <c r="D3" i="1"/>
  <c r="E3" i="1" s="1"/>
  <c r="F3" i="3" l="1"/>
  <c r="E4" i="3"/>
  <c r="E4" i="1"/>
  <c r="F4" i="1" s="1"/>
  <c r="E5" i="1"/>
  <c r="F5" i="1" s="1"/>
  <c r="E6" i="1"/>
  <c r="F6" i="1" s="1"/>
  <c r="E8" i="1"/>
  <c r="F3" i="1"/>
  <c r="D8" i="1"/>
  <c r="F4" i="3" l="1"/>
  <c r="F8" i="1"/>
</calcChain>
</file>

<file path=xl/sharedStrings.xml><?xml version="1.0" encoding="utf-8"?>
<sst xmlns="http://schemas.openxmlformats.org/spreadsheetml/2006/main" count="48" uniqueCount="42">
  <si>
    <t>Description</t>
  </si>
  <si>
    <t>Rate</t>
  </si>
  <si>
    <t>Qty</t>
  </si>
  <si>
    <t>Total</t>
  </si>
  <si>
    <t>GST</t>
  </si>
  <si>
    <t>Hybrid Digital Class Room with PenTouch PTw 65 inchas Android 14, 8 GB RAM, 128 GB ROM with Wall Mount Kit</t>
  </si>
  <si>
    <t>OPS Computer Intel Core i5 12th Generation, 8 GB RAM, 256 SSD &amp; 1 TB HDD windows Home 11 Original with Key</t>
  </si>
  <si>
    <t>E-Learning K12 Content Regional Language- 1 Yearly Subscription - 2 Language Support</t>
  </si>
  <si>
    <t>Installation, Deployement and Teacher Training (Excluding electrical work)</t>
  </si>
  <si>
    <t>Annual Maintenance for 1st Year Includded, AMC charges after warrenty @10% of total cost + Content charges</t>
  </si>
  <si>
    <t>Grand Total</t>
  </si>
  <si>
    <t>ITEM</t>
  </si>
  <si>
    <t>DESCRIPTION</t>
  </si>
  <si>
    <t>NOS OF SCHOOLS</t>
  </si>
  <si>
    <t>MINI SCIENCE CENTRE</t>
  </si>
  <si>
    <t xml:space="preserve">TRAINING OF TEACHERS (TTP) </t>
  </si>
  <si>
    <t>TEACHERS TRAINING PROGRAMME -2 (FRESHER TEACHERS TRAINING PROGRAMME - FTTP &amp; REFRESHERS TEACHERS TRAINING PROGRAMME - RTTP)</t>
  </si>
  <si>
    <t>MONITORING &amp; EVALUATION</t>
  </si>
  <si>
    <t>ANNUAL MAINTENANCE CONTRACT</t>
  </si>
  <si>
    <t>CLEANING SERVICING &amp; IF REPLACEMENT (if any)</t>
  </si>
  <si>
    <t>INFRASTRUCTURE</t>
  </si>
  <si>
    <t>GST @18%</t>
  </si>
  <si>
    <t>GRAND TOTAL</t>
  </si>
  <si>
    <t>The Budget is for 2 Smart Classes</t>
  </si>
  <si>
    <t>Unit Cost</t>
  </si>
  <si>
    <t>Total Unit</t>
  </si>
  <si>
    <t>Total Cost including GST</t>
  </si>
  <si>
    <t>Mini Science Centre</t>
  </si>
  <si>
    <t>Smart Class</t>
  </si>
  <si>
    <t>Budget For</t>
  </si>
  <si>
    <t>Total Cost</t>
  </si>
  <si>
    <t xml:space="preserve">TOTAL </t>
  </si>
  <si>
    <t>The budget is for 2 schoolS for 2 MSC for 1 Year</t>
  </si>
  <si>
    <t>SR.NO</t>
  </si>
  <si>
    <t>COST</t>
  </si>
  <si>
    <t>TOTAL</t>
  </si>
  <si>
    <t xml:space="preserve">80 MODELS + 80 USERS PLACARD+ 37 COLOURFUL BACKGROUNDS + 1 SAFETY PLACARD + 1 TEACHERS MANUAL+ 1 GATE BANNER INCLUDES INSTALLATION &amp; DELIVERY </t>
  </si>
  <si>
    <t>TOTAL - 2 VISITS IN INDIVIDUAL SCHOOLS TO CONDUCT BASELINE &amp; ENDLINE SURVEY</t>
  </si>
  <si>
    <t>SET UP OF PLATFORMS &amp; ELECTRIC CONNECTIONS</t>
  </si>
  <si>
    <t>TOTAL (1+2+3+5)</t>
  </si>
  <si>
    <t>NET COST FOR PER SCHOOLS (1+2+3+5)</t>
  </si>
  <si>
    <t>GST @18 %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</si>
</sst>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B4C6E7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7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3" fontId="7" fillId="7" borderId="8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7" borderId="11" xfId="0" applyFont="1" applyFill="1" applyBorder="1" applyAlignment="1">
      <alignment vertical="center"/>
    </xf>
    <xf numFmtId="3" fontId="7" fillId="7" borderId="11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8" fillId="7" borderId="8" xfId="0" applyFont="1" applyFill="1" applyBorder="1" applyAlignment="1">
      <alignment vertical="center"/>
    </xf>
    <xf numFmtId="0" fontId="7" fillId="7" borderId="8" xfId="0" applyFont="1" applyFill="1" applyBorder="1" applyAlignment="1">
      <alignment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3" fontId="6" fillId="5" borderId="7" xfId="0" applyNumberFormat="1" applyFont="1" applyFill="1" applyBorder="1" applyAlignment="1">
      <alignment horizontal="center" vertical="center"/>
    </xf>
    <xf numFmtId="3" fontId="7" fillId="5" borderId="8" xfId="0" applyNumberFormat="1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0" xfId="0" applyFont="1" applyFill="1" applyAlignment="1">
      <alignment vertical="center" wrapText="1"/>
    </xf>
    <xf numFmtId="0" fontId="6" fillId="9" borderId="11" xfId="0" applyFont="1" applyFill="1" applyBorder="1" applyAlignment="1">
      <alignment horizontal="center" vertical="center"/>
    </xf>
    <xf numFmtId="3" fontId="6" fillId="9" borderId="11" xfId="0" applyNumberFormat="1" applyFont="1" applyFill="1" applyBorder="1" applyAlignment="1">
      <alignment horizontal="center" vertical="center"/>
    </xf>
    <xf numFmtId="3" fontId="6" fillId="9" borderId="11" xfId="0" applyNumberFormat="1" applyFont="1" applyFill="1" applyBorder="1" applyAlignment="1">
      <alignment horizontal="center" vertical="center" wrapText="1"/>
    </xf>
    <xf numFmtId="0" fontId="10" fillId="9" borderId="9" xfId="2" applyFont="1" applyFill="1" applyBorder="1" applyAlignment="1">
      <alignment horizontal="center" vertical="center"/>
    </xf>
    <xf numFmtId="3" fontId="6" fillId="9" borderId="0" xfId="0" applyNumberFormat="1" applyFont="1" applyFill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 wrapText="1"/>
    </xf>
    <xf numFmtId="3" fontId="6" fillId="9" borderId="8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ST@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showGridLines="0" zoomScale="140" zoomScaleNormal="140" workbookViewId="0">
      <selection activeCell="D10" sqref="D10"/>
    </sheetView>
  </sheetViews>
  <sheetFormatPr defaultRowHeight="14.4" x14ac:dyDescent="0.3"/>
  <cols>
    <col min="1" max="1" width="17.88671875" bestFit="1" customWidth="1"/>
    <col min="2" max="2" width="9.6640625" bestFit="1" customWidth="1"/>
    <col min="3" max="3" width="10.33203125" bestFit="1" customWidth="1"/>
    <col min="4" max="4" width="10.44140625" bestFit="1" customWidth="1"/>
    <col min="5" max="5" width="11" bestFit="1" customWidth="1"/>
    <col min="6" max="6" width="23.88671875" bestFit="1" customWidth="1"/>
  </cols>
  <sheetData>
    <row r="1" spans="1:6" ht="15.6" x14ac:dyDescent="0.3">
      <c r="A1" s="12" t="s">
        <v>29</v>
      </c>
      <c r="B1" s="12" t="s">
        <v>24</v>
      </c>
      <c r="C1" s="12" t="s">
        <v>25</v>
      </c>
      <c r="D1" s="12" t="s">
        <v>30</v>
      </c>
      <c r="E1" s="12" t="s">
        <v>21</v>
      </c>
      <c r="F1" s="12" t="s">
        <v>26</v>
      </c>
    </row>
    <row r="2" spans="1:6" x14ac:dyDescent="0.3">
      <c r="A2" s="13" t="s">
        <v>27</v>
      </c>
      <c r="B2" s="14">
        <v>449500</v>
      </c>
      <c r="C2" s="13">
        <v>2</v>
      </c>
      <c r="D2" s="14">
        <v>899000</v>
      </c>
      <c r="E2" s="14">
        <v>161820</v>
      </c>
      <c r="F2" s="14">
        <v>1060820</v>
      </c>
    </row>
    <row r="3" spans="1:6" x14ac:dyDescent="0.3">
      <c r="A3" s="13" t="s">
        <v>28</v>
      </c>
      <c r="B3" s="14">
        <v>178416</v>
      </c>
      <c r="C3" s="13">
        <v>2</v>
      </c>
      <c r="D3" s="14">
        <f>B3*C3</f>
        <v>356832</v>
      </c>
      <c r="E3" s="14">
        <f>D3*18%</f>
        <v>64229.759999999995</v>
      </c>
      <c r="F3" s="14">
        <f>D3+E3</f>
        <v>421061.76</v>
      </c>
    </row>
    <row r="4" spans="1:6" ht="15.6" x14ac:dyDescent="0.3">
      <c r="A4" s="12" t="s">
        <v>10</v>
      </c>
      <c r="B4" s="15">
        <f>SUM(B2:B3)</f>
        <v>627916</v>
      </c>
      <c r="C4" s="12">
        <f t="shared" ref="C4:F4" si="0">SUM(C2:C3)</f>
        <v>4</v>
      </c>
      <c r="D4" s="15">
        <f t="shared" si="0"/>
        <v>1255832</v>
      </c>
      <c r="E4" s="15">
        <f t="shared" si="0"/>
        <v>226049.76</v>
      </c>
      <c r="F4" s="15">
        <f t="shared" si="0"/>
        <v>1481881.76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B11" sqref="B11"/>
    </sheetView>
  </sheetViews>
  <sheetFormatPr defaultRowHeight="14.4" x14ac:dyDescent="0.3"/>
  <cols>
    <col min="1" max="1" width="41.109375" style="11" customWidth="1"/>
    <col min="2" max="2" width="11.5546875" bestFit="1" customWidth="1"/>
    <col min="3" max="3" width="4" bestFit="1" customWidth="1"/>
    <col min="4" max="4" width="11.5546875" bestFit="1" customWidth="1"/>
    <col min="5" max="5" width="10" bestFit="1" customWidth="1"/>
    <col min="6" max="6" width="11.5546875" bestFit="1" customWidth="1"/>
  </cols>
  <sheetData>
    <row r="1" spans="1:6" ht="16.2" thickBot="1" x14ac:dyDescent="0.35">
      <c r="A1" s="16" t="s">
        <v>23</v>
      </c>
      <c r="B1" s="17"/>
      <c r="C1" s="17"/>
      <c r="D1" s="17"/>
      <c r="E1" s="17"/>
      <c r="F1" s="18"/>
    </row>
    <row r="2" spans="1: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3</v>
      </c>
    </row>
    <row r="3" spans="1:6" ht="43.2" x14ac:dyDescent="0.3">
      <c r="A3" s="4" t="s">
        <v>5</v>
      </c>
      <c r="B3" s="5">
        <v>111510</v>
      </c>
      <c r="C3" s="6">
        <v>2</v>
      </c>
      <c r="D3" s="5">
        <f>B3*C3</f>
        <v>223020</v>
      </c>
      <c r="E3" s="5">
        <f>D3*18%</f>
        <v>40143.599999999999</v>
      </c>
      <c r="F3" s="5">
        <f>D3+E3</f>
        <v>263163.59999999998</v>
      </c>
    </row>
    <row r="4" spans="1:6" ht="43.2" x14ac:dyDescent="0.3">
      <c r="A4" s="4" t="s">
        <v>6</v>
      </c>
      <c r="B4" s="5">
        <v>39648</v>
      </c>
      <c r="C4" s="6">
        <v>2</v>
      </c>
      <c r="D4" s="5">
        <f t="shared" ref="D4:D6" si="0">B4*C4</f>
        <v>79296</v>
      </c>
      <c r="E4" s="5">
        <f t="shared" ref="E4:E6" si="1">D4*18%</f>
        <v>14273.279999999999</v>
      </c>
      <c r="F4" s="5">
        <f t="shared" ref="F4:F6" si="2">D4+E4</f>
        <v>93569.279999999999</v>
      </c>
    </row>
    <row r="5" spans="1:6" ht="28.8" x14ac:dyDescent="0.3">
      <c r="A5" s="4" t="s">
        <v>7</v>
      </c>
      <c r="B5" s="5">
        <v>14868</v>
      </c>
      <c r="C5" s="6">
        <v>2</v>
      </c>
      <c r="D5" s="5">
        <f t="shared" si="0"/>
        <v>29736</v>
      </c>
      <c r="E5" s="5">
        <f t="shared" si="1"/>
        <v>5352.48</v>
      </c>
      <c r="F5" s="5">
        <f t="shared" si="2"/>
        <v>35088.479999999996</v>
      </c>
    </row>
    <row r="6" spans="1:6" ht="28.8" x14ac:dyDescent="0.3">
      <c r="A6" s="4" t="s">
        <v>8</v>
      </c>
      <c r="B6" s="5">
        <v>12390</v>
      </c>
      <c r="C6" s="6">
        <v>2</v>
      </c>
      <c r="D6" s="5">
        <f t="shared" si="0"/>
        <v>24780</v>
      </c>
      <c r="E6" s="5">
        <f t="shared" si="1"/>
        <v>4460.3999999999996</v>
      </c>
      <c r="F6" s="5">
        <f t="shared" si="2"/>
        <v>29240.400000000001</v>
      </c>
    </row>
    <row r="7" spans="1:6" ht="40.799999999999997" customHeight="1" x14ac:dyDescent="0.3">
      <c r="A7" s="19" t="s">
        <v>9</v>
      </c>
      <c r="B7" s="20"/>
      <c r="C7" s="20"/>
      <c r="D7" s="20"/>
      <c r="E7" s="20"/>
      <c r="F7" s="21"/>
    </row>
    <row r="8" spans="1:6" x14ac:dyDescent="0.3">
      <c r="A8" s="7" t="s">
        <v>10</v>
      </c>
      <c r="B8" s="8">
        <f>SUM(B3:B6)</f>
        <v>178416</v>
      </c>
      <c r="C8" s="9"/>
      <c r="D8" s="8">
        <f t="shared" ref="D8:F8" si="3">SUM(D3:D6)</f>
        <v>356832</v>
      </c>
      <c r="E8" s="8">
        <f t="shared" si="3"/>
        <v>64229.760000000002</v>
      </c>
      <c r="F8" s="10">
        <f t="shared" si="3"/>
        <v>421061.76</v>
      </c>
    </row>
  </sheetData>
  <mergeCells count="2">
    <mergeCell ref="A1:F1"/>
    <mergeCell ref="A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tabSelected="1" topLeftCell="A4" workbookViewId="0">
      <selection activeCell="H15" sqref="H15"/>
    </sheetView>
  </sheetViews>
  <sheetFormatPr defaultRowHeight="14.4" x14ac:dyDescent="0.3"/>
  <cols>
    <col min="4" max="4" width="40.77734375" bestFit="1" customWidth="1"/>
    <col min="5" max="5" width="10.44140625" bestFit="1" customWidth="1"/>
    <col min="6" max="6" width="11.77734375" bestFit="1" customWidth="1"/>
    <col min="7" max="7" width="11.44140625" bestFit="1" customWidth="1"/>
  </cols>
  <sheetData>
    <row r="1" spans="2:7" ht="15" thickBot="1" x14ac:dyDescent="0.35"/>
    <row r="2" spans="2:7" ht="15" thickBot="1" x14ac:dyDescent="0.35">
      <c r="B2" s="22" t="s">
        <v>32</v>
      </c>
      <c r="C2" s="23"/>
      <c r="D2" s="23"/>
      <c r="E2" s="23"/>
      <c r="F2" s="23"/>
      <c r="G2" s="24"/>
    </row>
    <row r="3" spans="2:7" ht="28.2" thickBot="1" x14ac:dyDescent="0.35">
      <c r="B3" s="25" t="s">
        <v>33</v>
      </c>
      <c r="C3" s="26" t="s">
        <v>11</v>
      </c>
      <c r="D3" s="26" t="s">
        <v>12</v>
      </c>
      <c r="E3" s="26" t="s">
        <v>34</v>
      </c>
      <c r="F3" s="26" t="s">
        <v>13</v>
      </c>
      <c r="G3" s="26" t="s">
        <v>35</v>
      </c>
    </row>
    <row r="4" spans="2:7" x14ac:dyDescent="0.3">
      <c r="B4" s="27">
        <v>1</v>
      </c>
      <c r="C4" s="28" t="s">
        <v>14</v>
      </c>
      <c r="D4" s="28" t="s">
        <v>36</v>
      </c>
      <c r="E4" s="29">
        <v>329500</v>
      </c>
      <c r="F4" s="30">
        <v>2</v>
      </c>
      <c r="G4" s="29">
        <f>E4*F4</f>
        <v>659000</v>
      </c>
    </row>
    <row r="5" spans="2:7" ht="15" thickBot="1" x14ac:dyDescent="0.35">
      <c r="B5" s="31"/>
      <c r="C5" s="32"/>
      <c r="D5" s="33"/>
      <c r="E5" s="34"/>
      <c r="F5" s="35"/>
      <c r="G5" s="34"/>
    </row>
    <row r="6" spans="2:7" ht="15" thickBot="1" x14ac:dyDescent="0.35">
      <c r="B6" s="36"/>
      <c r="C6" s="33"/>
      <c r="D6" s="37" t="s">
        <v>35</v>
      </c>
      <c r="E6" s="38">
        <f>E4+E5</f>
        <v>329500</v>
      </c>
      <c r="F6" s="39">
        <f>SUM(F4:F5)</f>
        <v>2</v>
      </c>
      <c r="G6" s="38">
        <f>E6*F6</f>
        <v>659000</v>
      </c>
    </row>
    <row r="7" spans="2:7" ht="15" thickBot="1" x14ac:dyDescent="0.35">
      <c r="B7" s="40"/>
      <c r="C7" s="41"/>
      <c r="D7" s="41"/>
      <c r="E7" s="41"/>
      <c r="F7" s="41"/>
      <c r="G7" s="42"/>
    </row>
    <row r="8" spans="2:7" x14ac:dyDescent="0.3">
      <c r="B8" s="27">
        <v>2</v>
      </c>
      <c r="C8" s="28" t="s">
        <v>15</v>
      </c>
      <c r="D8" s="28" t="s">
        <v>16</v>
      </c>
      <c r="E8" s="29">
        <v>40000</v>
      </c>
      <c r="F8" s="28">
        <v>2</v>
      </c>
      <c r="G8" s="29">
        <f>E8*F8</f>
        <v>80000</v>
      </c>
    </row>
    <row r="9" spans="2:7" x14ac:dyDescent="0.3">
      <c r="B9" s="31"/>
      <c r="C9" s="32"/>
      <c r="D9" s="32"/>
      <c r="E9" s="43"/>
      <c r="F9" s="32"/>
      <c r="G9" s="43"/>
    </row>
    <row r="10" spans="2:7" ht="15" thickBot="1" x14ac:dyDescent="0.35">
      <c r="B10" s="31"/>
      <c r="C10" s="32"/>
      <c r="D10" s="33"/>
      <c r="E10" s="34"/>
      <c r="F10" s="44"/>
      <c r="G10" s="34"/>
    </row>
    <row r="11" spans="2:7" ht="15" thickBot="1" x14ac:dyDescent="0.35">
      <c r="B11" s="36"/>
      <c r="C11" s="33"/>
      <c r="D11" s="45" t="s">
        <v>31</v>
      </c>
      <c r="E11" s="46">
        <f>E8+E10</f>
        <v>40000</v>
      </c>
      <c r="F11" s="39">
        <f>F8+F10</f>
        <v>2</v>
      </c>
      <c r="G11" s="46">
        <f>E11*F11</f>
        <v>80000</v>
      </c>
    </row>
    <row r="12" spans="2:7" ht="15" thickBot="1" x14ac:dyDescent="0.35">
      <c r="B12" s="40"/>
      <c r="C12" s="41"/>
      <c r="D12" s="41"/>
      <c r="E12" s="41"/>
      <c r="F12" s="41"/>
      <c r="G12" s="42"/>
    </row>
    <row r="13" spans="2:7" x14ac:dyDescent="0.3">
      <c r="B13" s="27">
        <v>3</v>
      </c>
      <c r="C13" s="28" t="s">
        <v>17</v>
      </c>
      <c r="D13" s="28" t="s">
        <v>37</v>
      </c>
      <c r="E13" s="29">
        <v>40000</v>
      </c>
      <c r="F13" s="28">
        <v>2</v>
      </c>
      <c r="G13" s="29">
        <f>E13*F13</f>
        <v>80000</v>
      </c>
    </row>
    <row r="14" spans="2:7" x14ac:dyDescent="0.3">
      <c r="B14" s="31"/>
      <c r="C14" s="32"/>
      <c r="D14" s="32"/>
      <c r="E14" s="43"/>
      <c r="F14" s="32"/>
      <c r="G14" s="43"/>
    </row>
    <row r="15" spans="2:7" ht="15" thickBot="1" x14ac:dyDescent="0.35">
      <c r="B15" s="31"/>
      <c r="C15" s="32"/>
      <c r="D15" s="33"/>
      <c r="E15" s="34"/>
      <c r="F15" s="47"/>
      <c r="G15" s="34"/>
    </row>
    <row r="16" spans="2:7" ht="15" thickBot="1" x14ac:dyDescent="0.35">
      <c r="B16" s="36"/>
      <c r="C16" s="33"/>
      <c r="D16" s="48" t="s">
        <v>35</v>
      </c>
      <c r="E16" s="38">
        <f>E13+E15</f>
        <v>40000</v>
      </c>
      <c r="F16" s="39">
        <f>F13+F15</f>
        <v>2</v>
      </c>
      <c r="G16" s="38">
        <f>E16*F16</f>
        <v>80000</v>
      </c>
    </row>
    <row r="17" spans="2:7" ht="15" thickBot="1" x14ac:dyDescent="0.35">
      <c r="B17" s="40"/>
      <c r="C17" s="41"/>
      <c r="D17" s="41"/>
      <c r="E17" s="41"/>
      <c r="F17" s="41"/>
      <c r="G17" s="42"/>
    </row>
    <row r="18" spans="2:7" x14ac:dyDescent="0.3">
      <c r="B18" s="27">
        <v>4</v>
      </c>
      <c r="C18" s="28" t="s">
        <v>18</v>
      </c>
      <c r="D18" s="28" t="s">
        <v>19</v>
      </c>
      <c r="E18" s="29">
        <v>40000</v>
      </c>
      <c r="F18" s="28">
        <v>2</v>
      </c>
      <c r="G18" s="29">
        <v>0</v>
      </c>
    </row>
    <row r="19" spans="2:7" x14ac:dyDescent="0.3">
      <c r="B19" s="31"/>
      <c r="C19" s="32"/>
      <c r="D19" s="32"/>
      <c r="E19" s="43"/>
      <c r="F19" s="32"/>
      <c r="G19" s="43"/>
    </row>
    <row r="20" spans="2:7" ht="15" thickBot="1" x14ac:dyDescent="0.35">
      <c r="B20" s="31"/>
      <c r="C20" s="32"/>
      <c r="D20" s="33"/>
      <c r="E20" s="34"/>
      <c r="F20" s="33"/>
      <c r="G20" s="34"/>
    </row>
    <row r="21" spans="2:7" ht="15" thickBot="1" x14ac:dyDescent="0.35">
      <c r="B21" s="36"/>
      <c r="C21" s="33"/>
      <c r="D21" s="48" t="s">
        <v>35</v>
      </c>
      <c r="E21" s="38">
        <f>SUM(E18:E20)</f>
        <v>40000</v>
      </c>
      <c r="F21" s="39">
        <f>F18+F20</f>
        <v>2</v>
      </c>
      <c r="G21" s="38">
        <v>0</v>
      </c>
    </row>
    <row r="22" spans="2:7" ht="15" customHeight="1" thickBot="1" x14ac:dyDescent="0.35">
      <c r="B22" s="40"/>
      <c r="C22" s="41"/>
      <c r="D22" s="41"/>
      <c r="E22" s="41"/>
      <c r="F22" s="41"/>
      <c r="G22" s="42"/>
    </row>
    <row r="23" spans="2:7" ht="15" customHeight="1" x14ac:dyDescent="0.3">
      <c r="B23" s="27">
        <v>5</v>
      </c>
      <c r="C23" s="28" t="s">
        <v>20</v>
      </c>
      <c r="D23" s="28" t="s">
        <v>38</v>
      </c>
      <c r="E23" s="29">
        <v>40000</v>
      </c>
      <c r="F23" s="28">
        <v>2</v>
      </c>
      <c r="G23" s="29">
        <f>E23*F23</f>
        <v>80000</v>
      </c>
    </row>
    <row r="24" spans="2:7" ht="15" thickBot="1" x14ac:dyDescent="0.35">
      <c r="B24" s="31"/>
      <c r="C24" s="32"/>
      <c r="D24" s="33"/>
      <c r="E24" s="34"/>
      <c r="F24" s="33"/>
      <c r="G24" s="34"/>
    </row>
    <row r="25" spans="2:7" ht="15" thickBot="1" x14ac:dyDescent="0.35">
      <c r="B25" s="31"/>
      <c r="C25" s="32"/>
      <c r="D25" s="49" t="s">
        <v>35</v>
      </c>
      <c r="E25" s="38">
        <f>SUM(E23:E24)</f>
        <v>40000</v>
      </c>
      <c r="F25" s="50">
        <v>2</v>
      </c>
      <c r="G25" s="38">
        <f>E25*F25</f>
        <v>80000</v>
      </c>
    </row>
    <row r="26" spans="2:7" ht="15" thickBot="1" x14ac:dyDescent="0.35">
      <c r="B26" s="51" t="s">
        <v>39</v>
      </c>
      <c r="C26" s="52"/>
      <c r="D26" s="53"/>
      <c r="E26" s="54">
        <f>E6+E11+E16+E25</f>
        <v>449500</v>
      </c>
      <c r="F26" s="55">
        <v>2</v>
      </c>
      <c r="G26" s="54">
        <f>G6+G11+G16+G25</f>
        <v>899000</v>
      </c>
    </row>
    <row r="27" spans="2:7" x14ac:dyDescent="0.3">
      <c r="B27" s="56"/>
      <c r="C27" s="57"/>
      <c r="D27" s="58" t="s">
        <v>40</v>
      </c>
      <c r="E27" s="59">
        <f>E6+E11+E16+E25</f>
        <v>449500</v>
      </c>
      <c r="F27" s="60">
        <v>2</v>
      </c>
      <c r="G27" s="59">
        <f>E27*F27</f>
        <v>899000</v>
      </c>
    </row>
    <row r="28" spans="2:7" ht="15" thickBot="1" x14ac:dyDescent="0.35">
      <c r="B28" s="61"/>
      <c r="C28" s="62"/>
      <c r="D28" s="63"/>
      <c r="E28" s="64"/>
      <c r="F28" s="65"/>
      <c r="G28" s="64"/>
    </row>
    <row r="29" spans="2:7" ht="15" thickBot="1" x14ac:dyDescent="0.35">
      <c r="B29" s="61"/>
      <c r="C29" s="62"/>
      <c r="D29" s="66" t="s">
        <v>41</v>
      </c>
      <c r="E29" s="67">
        <f>E27*18%</f>
        <v>80910</v>
      </c>
      <c r="F29" s="68">
        <v>2</v>
      </c>
      <c r="G29" s="69">
        <f>G27*18%</f>
        <v>161820</v>
      </c>
    </row>
    <row r="30" spans="2:7" ht="15" thickBot="1" x14ac:dyDescent="0.35">
      <c r="B30" s="70"/>
      <c r="C30" s="71"/>
      <c r="D30" s="72" t="s">
        <v>22</v>
      </c>
      <c r="E30" s="73">
        <f>E27+E29</f>
        <v>530410</v>
      </c>
      <c r="F30" s="74">
        <v>2</v>
      </c>
      <c r="G30" s="73">
        <f>G27+G29</f>
        <v>1060820</v>
      </c>
    </row>
  </sheetData>
  <mergeCells count="41">
    <mergeCell ref="D23:D24"/>
    <mergeCell ref="E23:E24"/>
    <mergeCell ref="F23:F24"/>
    <mergeCell ref="G23:G24"/>
    <mergeCell ref="B26:D26"/>
    <mergeCell ref="D27:D28"/>
    <mergeCell ref="E27:E28"/>
    <mergeCell ref="F27:F28"/>
    <mergeCell ref="G27:G28"/>
    <mergeCell ref="E13:E15"/>
    <mergeCell ref="F13:F15"/>
    <mergeCell ref="G13:G15"/>
    <mergeCell ref="B17:G17"/>
    <mergeCell ref="B18:B21"/>
    <mergeCell ref="C18:C21"/>
    <mergeCell ref="D18:D20"/>
    <mergeCell ref="E18:E20"/>
    <mergeCell ref="F18:F20"/>
    <mergeCell ref="G18:G20"/>
    <mergeCell ref="B7:G7"/>
    <mergeCell ref="B8:B11"/>
    <mergeCell ref="C8:C11"/>
    <mergeCell ref="D8:D10"/>
    <mergeCell ref="E8:E10"/>
    <mergeCell ref="F8:F9"/>
    <mergeCell ref="G8:G10"/>
    <mergeCell ref="B2:G2"/>
    <mergeCell ref="B4:B6"/>
    <mergeCell ref="C4:C6"/>
    <mergeCell ref="D4:D5"/>
    <mergeCell ref="E4:E5"/>
    <mergeCell ref="F4:F5"/>
    <mergeCell ref="B30:C30"/>
    <mergeCell ref="B22:G22"/>
    <mergeCell ref="B23:B25"/>
    <mergeCell ref="C23:C25"/>
    <mergeCell ref="B12:G12"/>
    <mergeCell ref="B13:B16"/>
    <mergeCell ref="C13:C16"/>
    <mergeCell ref="D13:D15"/>
    <mergeCell ref="G4:G5"/>
  </mergeCells>
  <hyperlinks>
    <hyperlink ref="D29" r:id="rId1" display="GST@18%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Summary</vt:lpstr>
      <vt:lpstr>Smart Class</vt:lpstr>
      <vt:lpstr>MSC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Atul Rai</cp:lastModifiedBy>
  <dcterms:created xsi:type="dcterms:W3CDTF">2025-11-25T14:37:41Z</dcterms:created>
  <dcterms:modified xsi:type="dcterms:W3CDTF">2026-01-23T07:31:38Z</dcterms:modified>
</cp:coreProperties>
</file>