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 Budget" sheetId="1" r:id="rId4"/>
    <sheet state="visible" name="Jabalpur, MP" sheetId="2" r:id="rId5"/>
    <sheet state="visible" name="Amravati, Maharashtea" sheetId="3" r:id="rId6"/>
  </sheets>
  <definedNames/>
  <calcPr/>
</workbook>
</file>

<file path=xl/sharedStrings.xml><?xml version="1.0" encoding="utf-8"?>
<sst xmlns="http://schemas.openxmlformats.org/spreadsheetml/2006/main" count="70" uniqueCount="23">
  <si>
    <t>SR.NO</t>
  </si>
  <si>
    <t>ITEM</t>
  </si>
  <si>
    <t>DESCRIPTION</t>
  </si>
  <si>
    <t>1 SCHOOL</t>
  </si>
  <si>
    <t>NOS OF SCHOOLS</t>
  </si>
  <si>
    <t>Total</t>
  </si>
  <si>
    <t>MINI SCIENCE CENTRE</t>
  </si>
  <si>
    <t>80 MODELS + 80 USERS PLACARD+ 40 COLOURFUL BACKGROUNDS + 1 SAFETY PLACARD + 1 TEACHERS MANUAL INCLUDES INSTALLATION, DELIVERY &amp; 1st YEARS MAINTENANCE</t>
  </si>
  <si>
    <t>GST @ 18%</t>
  </si>
  <si>
    <t>TRAINING OF TEACHERS (TTP)</t>
  </si>
  <si>
    <t>TEACHERS TRAINING PROGRAMME -2 (FRESHER TEACHERS TRAINING PROGRAMME - FTTP &amp; REFRESHERS TEACHERS TRAINING PROGRAMME - RTTP)</t>
  </si>
  <si>
    <t>MONITORING &amp; EVALUATION</t>
  </si>
  <si>
    <t>TOTAL - (2 VISITS IN INDIVIDUAL SCHOOLS TO CONDUCT BASELINE &amp; ENDLINE SURVEY)</t>
  </si>
  <si>
    <t>ANNUAL MAINTENANCE CONTRACT</t>
  </si>
  <si>
    <t>CLEANING SERVICING &amp; IF REPLACEMENT (if any)</t>
  </si>
  <si>
    <t>INFRASTRUCTURE</t>
  </si>
  <si>
    <t>SET UP OF PLATFORMS &amp; ELECTRIC CONNECTIONS &amp; WHITE WASH</t>
  </si>
  <si>
    <t>SUB-TOTAL (Base Value)</t>
  </si>
  <si>
    <t>GST @18%</t>
  </si>
  <si>
    <t>TOTAL (1+2+3+4+5)</t>
  </si>
  <si>
    <t>NOTE - BUDGET: Validity for 60 days from submission</t>
  </si>
  <si>
    <t>SUB-TOTAL</t>
  </si>
  <si>
    <t>1st Year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</si>
</sst>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u/>
      <sz val="11.0"/>
      <color rgb="FF0000FF"/>
      <name val="Calibri"/>
    </font>
    <font>
      <b/>
      <sz val="11.0"/>
      <color rgb="FF000000"/>
      <name val="Calibri"/>
    </font>
    <font>
      <sz val="11.0"/>
      <color rgb="FF000000"/>
      <name val="Calibri"/>
    </font>
    <font/>
    <font>
      <i/>
      <sz val="11.0"/>
      <color rgb="FF000000"/>
      <name val="Calibri"/>
    </font>
    <font>
      <b/>
      <u/>
      <sz val="11.0"/>
      <color rgb="FF1155CC"/>
      <name val="Calibri"/>
    </font>
    <font>
      <b/>
      <sz val="11.0"/>
      <color theme="1"/>
      <name val="Calibri"/>
    </font>
    <font>
      <sz val="11.0"/>
      <color theme="1"/>
      <name val="Calibri"/>
    </font>
    <font>
      <color theme="1"/>
      <name val="Arial"/>
    </font>
    <font>
      <i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D9D9D9"/>
        <bgColor rgb="FFD9D9D9"/>
      </patternFill>
    </fill>
    <fill>
      <patternFill patternType="solid">
        <fgColor rgb="FFDADADA"/>
        <bgColor rgb="FFDADADA"/>
      </patternFill>
    </fill>
    <fill>
      <patternFill patternType="solid">
        <fgColor rgb="FFC5E0B3"/>
        <bgColor rgb="FFC5E0B3"/>
      </patternFill>
    </fill>
  </fills>
  <borders count="11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2" fillId="2" fontId="2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3" numFmtId="3" xfId="0" applyAlignment="1" applyBorder="1" applyFont="1" applyNumberForma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3" numFmtId="0" xfId="0" applyAlignment="1" applyBorder="1" applyFont="1">
      <alignment horizontal="center" readingOrder="0" shrinkToFit="0" vertical="center" wrapText="1"/>
    </xf>
    <xf borderId="6" fillId="0" fontId="4" numFmtId="0" xfId="0" applyBorder="1" applyFont="1"/>
    <xf borderId="5" fillId="0" fontId="4" numFmtId="0" xfId="0" applyBorder="1" applyFont="1"/>
    <xf borderId="7" fillId="3" fontId="3" numFmtId="0" xfId="0" applyAlignment="1" applyBorder="1" applyFill="1" applyFont="1">
      <alignment vertical="center"/>
    </xf>
    <xf borderId="8" fillId="0" fontId="4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7" fillId="4" fontId="3" numFmtId="0" xfId="0" applyAlignment="1" applyBorder="1" applyFill="1" applyFont="1">
      <alignment vertical="center"/>
    </xf>
    <xf borderId="7" fillId="5" fontId="2" numFmtId="0" xfId="0" applyAlignment="1" applyBorder="1" applyFill="1" applyFont="1">
      <alignment horizontal="center" readingOrder="0" shrinkToFit="0" vertical="center" wrapText="1"/>
    </xf>
    <xf borderId="5" fillId="5" fontId="2" numFmtId="3" xfId="0" applyAlignment="1" applyBorder="1" applyFont="1" applyNumberFormat="1">
      <alignment horizontal="center" shrinkToFit="0" vertical="center" wrapText="1"/>
    </xf>
    <xf borderId="7" fillId="5" fontId="2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2" fillId="0" fontId="4" numFmtId="0" xfId="0" applyBorder="1" applyFont="1"/>
    <xf borderId="6" fillId="0" fontId="3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2" fillId="2" fontId="7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3" xfId="0" applyAlignment="1" applyBorder="1" applyFont="1" applyNumberFormat="1">
      <alignment horizontal="center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7" fillId="3" fontId="9" numFmtId="0" xfId="0" applyAlignment="1" applyBorder="1" applyFont="1">
      <alignment vertical="center"/>
    </xf>
    <xf borderId="5" fillId="0" fontId="10" numFmtId="0" xfId="0" applyAlignment="1" applyBorder="1" applyFont="1">
      <alignment horizontal="center" shrinkToFit="0" vertical="center" wrapText="1"/>
    </xf>
    <xf borderId="7" fillId="4" fontId="9" numFmtId="0" xfId="0" applyAlignment="1" applyBorder="1" applyFont="1">
      <alignment vertical="center"/>
    </xf>
    <xf borderId="7" fillId="5" fontId="7" numFmtId="0" xfId="0" applyAlignment="1" applyBorder="1" applyFont="1">
      <alignment horizontal="center" shrinkToFit="0" vertical="center" wrapText="1"/>
    </xf>
    <xf borderId="5" fillId="5" fontId="7" numFmtId="3" xfId="0" applyAlignment="1" applyBorder="1" applyFont="1" applyNumberFormat="1">
      <alignment horizontal="center" shrinkToFit="0" vertical="center" wrapText="1"/>
    </xf>
    <xf borderId="7" fillId="2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r.n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sr.no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sr.no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6.75"/>
    <col customWidth="1" min="3" max="3" width="12.63"/>
    <col customWidth="1" min="4" max="4" width="28.88"/>
    <col customWidth="1" min="5" max="5" width="8.75"/>
    <col customWidth="1" min="6" max="6" width="12.63"/>
  </cols>
  <sheetData>
    <row r="2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</row>
    <row r="3">
      <c r="B3" s="4">
        <v>1.0</v>
      </c>
      <c r="C3" s="5" t="s">
        <v>6</v>
      </c>
      <c r="D3" s="6" t="s">
        <v>7</v>
      </c>
      <c r="E3" s="7">
        <v>420555.0</v>
      </c>
      <c r="F3" s="6">
        <v>18.0</v>
      </c>
      <c r="G3" s="7">
        <f t="shared" ref="G3:G4" si="1">E3*F3</f>
        <v>7569990</v>
      </c>
    </row>
    <row r="4">
      <c r="B4" s="8"/>
      <c r="C4" s="9"/>
      <c r="D4" s="10" t="s">
        <v>8</v>
      </c>
      <c r="E4" s="7">
        <f>E3*18%</f>
        <v>75699.9</v>
      </c>
      <c r="F4" s="10">
        <v>18.0</v>
      </c>
      <c r="G4" s="7">
        <f t="shared" si="1"/>
        <v>1362598.2</v>
      </c>
    </row>
    <row r="5">
      <c r="B5" s="11"/>
      <c r="C5" s="12"/>
      <c r="D5" s="10" t="s">
        <v>5</v>
      </c>
      <c r="E5" s="7">
        <f>SUM(E3:E4)</f>
        <v>496254.9</v>
      </c>
      <c r="F5" s="10">
        <v>18.0</v>
      </c>
      <c r="G5" s="7">
        <f>SUM(G3:G4)</f>
        <v>8932588.2</v>
      </c>
    </row>
    <row r="6">
      <c r="B6" s="13"/>
      <c r="C6" s="14"/>
      <c r="D6" s="14"/>
      <c r="E6" s="14"/>
      <c r="F6" s="14"/>
      <c r="G6" s="12"/>
    </row>
    <row r="7">
      <c r="B7" s="4">
        <v>2.0</v>
      </c>
      <c r="C7" s="5" t="s">
        <v>9</v>
      </c>
      <c r="D7" s="15" t="s">
        <v>10</v>
      </c>
      <c r="E7" s="7">
        <v>40000.0</v>
      </c>
      <c r="F7" s="6">
        <v>18.0</v>
      </c>
      <c r="G7" s="7">
        <f t="shared" ref="G7:G9" si="2">E7*F7</f>
        <v>720000</v>
      </c>
    </row>
    <row r="8">
      <c r="B8" s="8"/>
      <c r="C8" s="9"/>
      <c r="D8" s="16" t="s">
        <v>8</v>
      </c>
      <c r="E8" s="7">
        <f>E7*18%</f>
        <v>7200</v>
      </c>
      <c r="F8" s="10">
        <v>18.0</v>
      </c>
      <c r="G8" s="7">
        <f t="shared" si="2"/>
        <v>129600</v>
      </c>
    </row>
    <row r="9">
      <c r="B9" s="11"/>
      <c r="C9" s="12"/>
      <c r="D9" s="16" t="s">
        <v>5</v>
      </c>
      <c r="E9" s="7">
        <f>SUM(E7:E8)</f>
        <v>47200</v>
      </c>
      <c r="F9" s="10">
        <v>18.0</v>
      </c>
      <c r="G9" s="7">
        <f t="shared" si="2"/>
        <v>849600</v>
      </c>
    </row>
    <row r="10">
      <c r="B10" s="13"/>
      <c r="C10" s="14"/>
      <c r="D10" s="14"/>
      <c r="E10" s="14"/>
      <c r="F10" s="14"/>
      <c r="G10" s="12"/>
    </row>
    <row r="11">
      <c r="B11" s="4">
        <v>3.0</v>
      </c>
      <c r="C11" s="5" t="s">
        <v>11</v>
      </c>
      <c r="D11" s="15" t="s">
        <v>12</v>
      </c>
      <c r="E11" s="7">
        <v>40000.0</v>
      </c>
      <c r="F11" s="6">
        <v>18.0</v>
      </c>
      <c r="G11" s="7">
        <f t="shared" ref="G11:G13" si="3">E11*F11</f>
        <v>720000</v>
      </c>
    </row>
    <row r="12">
      <c r="B12" s="8"/>
      <c r="C12" s="9"/>
      <c r="D12" s="16" t="s">
        <v>8</v>
      </c>
      <c r="E12" s="7">
        <f>E11*18%</f>
        <v>7200</v>
      </c>
      <c r="F12" s="10">
        <v>18.0</v>
      </c>
      <c r="G12" s="7">
        <f t="shared" si="3"/>
        <v>129600</v>
      </c>
    </row>
    <row r="13">
      <c r="B13" s="11"/>
      <c r="C13" s="12"/>
      <c r="D13" s="16" t="s">
        <v>5</v>
      </c>
      <c r="E13" s="7">
        <f>SUM(E11:E12)</f>
        <v>47200</v>
      </c>
      <c r="F13" s="10">
        <v>18.0</v>
      </c>
      <c r="G13" s="7">
        <f t="shared" si="3"/>
        <v>849600</v>
      </c>
    </row>
    <row r="14">
      <c r="B14" s="13"/>
      <c r="C14" s="14"/>
      <c r="D14" s="14"/>
      <c r="E14" s="14"/>
      <c r="F14" s="14"/>
      <c r="G14" s="12"/>
    </row>
    <row r="15">
      <c r="B15" s="4">
        <v>4.0</v>
      </c>
      <c r="C15" s="5" t="s">
        <v>13</v>
      </c>
      <c r="D15" s="6" t="s">
        <v>14</v>
      </c>
      <c r="E15" s="7">
        <v>40000.0</v>
      </c>
      <c r="F15" s="6">
        <v>18.0</v>
      </c>
      <c r="G15" s="6">
        <v>0.0</v>
      </c>
    </row>
    <row r="16">
      <c r="B16" s="8"/>
      <c r="C16" s="9"/>
      <c r="D16" s="16" t="s">
        <v>8</v>
      </c>
      <c r="E16" s="7">
        <f>E15*18%</f>
        <v>7200</v>
      </c>
      <c r="F16" s="10">
        <v>18.0</v>
      </c>
      <c r="G16" s="10">
        <v>0.0</v>
      </c>
    </row>
    <row r="17">
      <c r="B17" s="11"/>
      <c r="C17" s="12"/>
      <c r="D17" s="10" t="s">
        <v>5</v>
      </c>
      <c r="E17" s="7">
        <f>sum(E15:E16)</f>
        <v>47200</v>
      </c>
      <c r="F17" s="10">
        <v>18.0</v>
      </c>
      <c r="G17" s="10">
        <v>0.0</v>
      </c>
    </row>
    <row r="18">
      <c r="B18" s="17"/>
      <c r="C18" s="14"/>
      <c r="D18" s="14"/>
      <c r="E18" s="14"/>
      <c r="F18" s="14"/>
      <c r="G18" s="12"/>
    </row>
    <row r="19">
      <c r="B19" s="4">
        <v>5.0</v>
      </c>
      <c r="C19" s="5" t="s">
        <v>15</v>
      </c>
      <c r="D19" s="6" t="s">
        <v>16</v>
      </c>
      <c r="E19" s="7">
        <v>55000.0</v>
      </c>
      <c r="F19" s="6">
        <v>18.0</v>
      </c>
      <c r="G19" s="7">
        <f t="shared" ref="G19:G21" si="4">E19*F19</f>
        <v>990000</v>
      </c>
    </row>
    <row r="20">
      <c r="B20" s="8"/>
      <c r="C20" s="9"/>
      <c r="D20" s="16" t="s">
        <v>8</v>
      </c>
      <c r="E20" s="7">
        <f>E19*18%</f>
        <v>9900</v>
      </c>
      <c r="F20" s="10">
        <v>18.0</v>
      </c>
      <c r="G20" s="7">
        <f t="shared" si="4"/>
        <v>178200</v>
      </c>
    </row>
    <row r="21">
      <c r="B21" s="11"/>
      <c r="C21" s="12"/>
      <c r="D21" s="10" t="s">
        <v>5</v>
      </c>
      <c r="E21" s="7">
        <f>SUM(E19:E20)</f>
        <v>64900</v>
      </c>
      <c r="F21" s="10">
        <v>18.0</v>
      </c>
      <c r="G21" s="7">
        <f t="shared" si="4"/>
        <v>1168200</v>
      </c>
    </row>
    <row r="22">
      <c r="B22" s="18" t="s">
        <v>17</v>
      </c>
      <c r="C22" s="14"/>
      <c r="D22" s="14"/>
      <c r="E22" s="14"/>
      <c r="F22" s="12"/>
      <c r="G22" s="19">
        <f>sum(G3,G7,G11,G19)</f>
        <v>9999990</v>
      </c>
    </row>
    <row r="23">
      <c r="B23" s="20" t="s">
        <v>18</v>
      </c>
      <c r="C23" s="14"/>
      <c r="D23" s="14"/>
      <c r="E23" s="14"/>
      <c r="F23" s="12"/>
      <c r="G23" s="19">
        <f>G22*18%</f>
        <v>1799998.2</v>
      </c>
    </row>
    <row r="24">
      <c r="B24" s="20" t="s">
        <v>19</v>
      </c>
      <c r="C24" s="14"/>
      <c r="D24" s="14"/>
      <c r="E24" s="14"/>
      <c r="F24" s="12"/>
      <c r="G24" s="19">
        <f>G22+G23</f>
        <v>11799988.2</v>
      </c>
    </row>
    <row r="25">
      <c r="B25" s="21" t="s">
        <v>20</v>
      </c>
      <c r="C25" s="22"/>
      <c r="D25" s="22"/>
      <c r="E25" s="22"/>
      <c r="F25" s="22"/>
      <c r="G25" s="23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18">
    <mergeCell ref="B6:G6"/>
    <mergeCell ref="B3:B5"/>
    <mergeCell ref="C3:C5"/>
    <mergeCell ref="B7:B9"/>
    <mergeCell ref="C7:C9"/>
    <mergeCell ref="B11:B13"/>
    <mergeCell ref="C11:C13"/>
    <mergeCell ref="B15:B17"/>
    <mergeCell ref="C15:C17"/>
    <mergeCell ref="B19:B21"/>
    <mergeCell ref="C19:C21"/>
    <mergeCell ref="B10:G10"/>
    <mergeCell ref="B14:G14"/>
    <mergeCell ref="B18:G18"/>
    <mergeCell ref="B22:F22"/>
    <mergeCell ref="B23:F23"/>
    <mergeCell ref="B24:F24"/>
    <mergeCell ref="B25:G25"/>
  </mergeCells>
  <hyperlinks>
    <hyperlink r:id="rId1" ref="B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6.63"/>
    <col customWidth="1" min="3" max="3" width="12.63"/>
    <col customWidth="1" min="4" max="4" width="25.63"/>
    <col customWidth="1" min="5" max="5" width="8.75"/>
    <col customWidth="1" min="6" max="6" width="8.25"/>
  </cols>
  <sheetData>
    <row r="2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</row>
    <row r="3">
      <c r="B3" s="24">
        <v>1.0</v>
      </c>
      <c r="C3" s="6" t="s">
        <v>6</v>
      </c>
      <c r="D3" s="6" t="s">
        <v>7</v>
      </c>
      <c r="E3" s="7">
        <v>420555.0</v>
      </c>
      <c r="F3" s="10">
        <v>10.0</v>
      </c>
      <c r="G3" s="7">
        <f>E3*F3</f>
        <v>4205550</v>
      </c>
    </row>
    <row r="4">
      <c r="B4" s="13"/>
      <c r="C4" s="14"/>
      <c r="D4" s="14"/>
      <c r="E4" s="14"/>
      <c r="F4" s="14"/>
      <c r="G4" s="12"/>
    </row>
    <row r="5">
      <c r="B5" s="24">
        <v>2.0</v>
      </c>
      <c r="C5" s="6" t="s">
        <v>9</v>
      </c>
      <c r="D5" s="15" t="s">
        <v>10</v>
      </c>
      <c r="E5" s="7">
        <v>40000.0</v>
      </c>
      <c r="F5" s="10">
        <v>10.0</v>
      </c>
      <c r="G5" s="7">
        <f>E5*F5</f>
        <v>400000</v>
      </c>
    </row>
    <row r="6">
      <c r="B6" s="13"/>
      <c r="C6" s="14"/>
      <c r="D6" s="14"/>
      <c r="E6" s="14"/>
      <c r="F6" s="14"/>
      <c r="G6" s="12"/>
    </row>
    <row r="7">
      <c r="B7" s="24">
        <v>3.0</v>
      </c>
      <c r="C7" s="6" t="s">
        <v>11</v>
      </c>
      <c r="D7" s="15" t="s">
        <v>12</v>
      </c>
      <c r="E7" s="7">
        <v>40000.0</v>
      </c>
      <c r="F7" s="10">
        <v>10.0</v>
      </c>
      <c r="G7" s="7">
        <f>E7*F7</f>
        <v>400000</v>
      </c>
    </row>
    <row r="8">
      <c r="B8" s="13"/>
      <c r="C8" s="14"/>
      <c r="D8" s="14"/>
      <c r="E8" s="14"/>
      <c r="F8" s="14"/>
      <c r="G8" s="12"/>
    </row>
    <row r="9">
      <c r="B9" s="24">
        <v>4.0</v>
      </c>
      <c r="C9" s="6" t="s">
        <v>13</v>
      </c>
      <c r="D9" s="6" t="s">
        <v>14</v>
      </c>
      <c r="E9" s="7">
        <v>40000.0</v>
      </c>
      <c r="F9" s="10">
        <v>10.0</v>
      </c>
      <c r="G9" s="10">
        <v>0.0</v>
      </c>
    </row>
    <row r="10">
      <c r="B10" s="17"/>
      <c r="C10" s="14"/>
      <c r="D10" s="14"/>
      <c r="E10" s="14"/>
      <c r="F10" s="14"/>
      <c r="G10" s="12"/>
    </row>
    <row r="11">
      <c r="B11" s="24">
        <v>5.0</v>
      </c>
      <c r="C11" s="6" t="s">
        <v>15</v>
      </c>
      <c r="D11" s="6" t="s">
        <v>16</v>
      </c>
      <c r="E11" s="7">
        <v>55000.0</v>
      </c>
      <c r="F11" s="10">
        <v>10.0</v>
      </c>
      <c r="G11" s="7">
        <f>E11*F11</f>
        <v>550000</v>
      </c>
    </row>
    <row r="12">
      <c r="B12" s="20" t="s">
        <v>21</v>
      </c>
      <c r="C12" s="14"/>
      <c r="D12" s="14"/>
      <c r="E12" s="14"/>
      <c r="F12" s="12"/>
      <c r="G12" s="19">
        <f>sum(G3,G5,G7,G11)</f>
        <v>5555550</v>
      </c>
    </row>
    <row r="13">
      <c r="B13" s="20" t="s">
        <v>18</v>
      </c>
      <c r="C13" s="14"/>
      <c r="D13" s="14"/>
      <c r="E13" s="14"/>
      <c r="F13" s="12"/>
      <c r="G13" s="19">
        <f>G12*18%</f>
        <v>999999</v>
      </c>
    </row>
    <row r="14">
      <c r="B14" s="20" t="s">
        <v>19</v>
      </c>
      <c r="C14" s="14"/>
      <c r="D14" s="14"/>
      <c r="E14" s="14"/>
      <c r="F14" s="12"/>
      <c r="G14" s="19">
        <f>G12+G13</f>
        <v>6555549</v>
      </c>
    </row>
    <row r="15">
      <c r="B15" s="25" t="s">
        <v>20</v>
      </c>
      <c r="C15" s="14"/>
      <c r="D15" s="14"/>
      <c r="E15" s="14"/>
      <c r="F15" s="14"/>
      <c r="G15" s="14"/>
    </row>
  </sheetData>
  <mergeCells count="8">
    <mergeCell ref="B4:G4"/>
    <mergeCell ref="B6:G6"/>
    <mergeCell ref="B8:G8"/>
    <mergeCell ref="B10:G10"/>
    <mergeCell ref="B12:F12"/>
    <mergeCell ref="B13:F13"/>
    <mergeCell ref="B14:F14"/>
    <mergeCell ref="B15:G15"/>
  </mergeCells>
  <hyperlinks>
    <hyperlink r:id="rId1" ref="B2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7.13"/>
    <col customWidth="1" min="4" max="4" width="25.5"/>
  </cols>
  <sheetData>
    <row r="2">
      <c r="B2" s="26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22</v>
      </c>
    </row>
    <row r="3">
      <c r="B3" s="28">
        <v>1.0</v>
      </c>
      <c r="C3" s="29" t="s">
        <v>6</v>
      </c>
      <c r="D3" s="29" t="s">
        <v>7</v>
      </c>
      <c r="E3" s="30">
        <v>420555.0</v>
      </c>
      <c r="F3" s="31">
        <v>8.0</v>
      </c>
      <c r="G3" s="30">
        <f>E3*F3</f>
        <v>3364440</v>
      </c>
    </row>
    <row r="4">
      <c r="B4" s="32"/>
      <c r="C4" s="14"/>
      <c r="D4" s="14"/>
      <c r="E4" s="14"/>
      <c r="F4" s="14"/>
      <c r="G4" s="12"/>
    </row>
    <row r="5">
      <c r="B5" s="28">
        <v>2.0</v>
      </c>
      <c r="C5" s="29" t="s">
        <v>9</v>
      </c>
      <c r="D5" s="33" t="s">
        <v>10</v>
      </c>
      <c r="E5" s="30">
        <v>40000.0</v>
      </c>
      <c r="F5" s="31">
        <v>8.0</v>
      </c>
      <c r="G5" s="30">
        <f>E5*F5</f>
        <v>320000</v>
      </c>
    </row>
    <row r="6">
      <c r="B6" s="32"/>
      <c r="C6" s="14"/>
      <c r="D6" s="14"/>
      <c r="E6" s="14"/>
      <c r="F6" s="14"/>
      <c r="G6" s="12"/>
    </row>
    <row r="7">
      <c r="B7" s="28">
        <v>3.0</v>
      </c>
      <c r="C7" s="29" t="s">
        <v>11</v>
      </c>
      <c r="D7" s="33" t="s">
        <v>12</v>
      </c>
      <c r="E7" s="30">
        <v>40000.0</v>
      </c>
      <c r="F7" s="31">
        <v>8.0</v>
      </c>
      <c r="G7" s="30">
        <f>E7*F7</f>
        <v>320000</v>
      </c>
    </row>
    <row r="8">
      <c r="B8" s="32"/>
      <c r="C8" s="14"/>
      <c r="D8" s="14"/>
      <c r="E8" s="14"/>
      <c r="F8" s="14"/>
      <c r="G8" s="12"/>
    </row>
    <row r="9">
      <c r="B9" s="28">
        <v>4.0</v>
      </c>
      <c r="C9" s="29" t="s">
        <v>13</v>
      </c>
      <c r="D9" s="29" t="s">
        <v>14</v>
      </c>
      <c r="E9" s="30">
        <v>40000.0</v>
      </c>
      <c r="F9" s="31">
        <v>8.0</v>
      </c>
      <c r="G9" s="29">
        <v>0.0</v>
      </c>
    </row>
    <row r="10">
      <c r="B10" s="34"/>
      <c r="C10" s="14"/>
      <c r="D10" s="14"/>
      <c r="E10" s="14"/>
      <c r="F10" s="14"/>
      <c r="G10" s="12"/>
    </row>
    <row r="11">
      <c r="B11" s="28">
        <v>5.0</v>
      </c>
      <c r="C11" s="29" t="s">
        <v>15</v>
      </c>
      <c r="D11" s="29" t="s">
        <v>16</v>
      </c>
      <c r="E11" s="30">
        <v>55000.0</v>
      </c>
      <c r="F11" s="31">
        <v>8.0</v>
      </c>
      <c r="G11" s="30">
        <f>E11*F11</f>
        <v>440000</v>
      </c>
    </row>
    <row r="12">
      <c r="B12" s="35" t="s">
        <v>21</v>
      </c>
      <c r="C12" s="14"/>
      <c r="D12" s="14"/>
      <c r="E12" s="14"/>
      <c r="F12" s="12"/>
      <c r="G12" s="36">
        <f>SUM(G3:G11)</f>
        <v>4444440</v>
      </c>
    </row>
    <row r="13">
      <c r="B13" s="35" t="s">
        <v>18</v>
      </c>
      <c r="C13" s="14"/>
      <c r="D13" s="14"/>
      <c r="E13" s="14"/>
      <c r="F13" s="12"/>
      <c r="G13" s="36">
        <f>G12*18%</f>
        <v>799999.2</v>
      </c>
    </row>
    <row r="14">
      <c r="B14" s="35" t="s">
        <v>19</v>
      </c>
      <c r="C14" s="14"/>
      <c r="D14" s="14"/>
      <c r="E14" s="14"/>
      <c r="F14" s="12"/>
      <c r="G14" s="36">
        <f>G12+G13</f>
        <v>5244439.2</v>
      </c>
    </row>
    <row r="15">
      <c r="B15" s="37" t="s">
        <v>20</v>
      </c>
      <c r="C15" s="14"/>
      <c r="D15" s="14"/>
      <c r="E15" s="14"/>
      <c r="F15" s="14"/>
      <c r="G15" s="14"/>
    </row>
  </sheetData>
  <mergeCells count="8">
    <mergeCell ref="B4:G4"/>
    <mergeCell ref="B6:G6"/>
    <mergeCell ref="B8:G8"/>
    <mergeCell ref="B10:G10"/>
    <mergeCell ref="B12:F12"/>
    <mergeCell ref="B13:F13"/>
    <mergeCell ref="B14:F14"/>
    <mergeCell ref="B15:G15"/>
  </mergeCells>
  <hyperlinks>
    <hyperlink r:id="rId1" ref="B2"/>
  </hyperlinks>
  <drawing r:id="rId2"/>
</worksheet>
</file>