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zhar STEM DATA\FY 23 - 24\App Funnel 2023 -2024\CRY Foundation\"/>
    </mc:Choice>
  </mc:AlternateContent>
  <bookViews>
    <workbookView xWindow="0" yWindow="0" windowWidth="20490" windowHeight="7755"/>
  </bookViews>
  <sheets>
    <sheet name="Corporate Budget" sheetId="1" r:id="rId1"/>
    <sheet name="PSU Budg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25" i="1" l="1"/>
  <c r="F24" i="1"/>
  <c r="F25" i="1" s="1"/>
  <c r="H23" i="1"/>
  <c r="H20" i="1"/>
  <c r="F20" i="1"/>
  <c r="F21" i="1" s="1"/>
  <c r="G16" i="1"/>
  <c r="F15" i="1"/>
  <c r="F16" i="1" s="1"/>
  <c r="H13" i="1"/>
  <c r="H15" i="1" s="1"/>
  <c r="H16" i="1" s="1"/>
  <c r="G11" i="1"/>
  <c r="F10" i="1"/>
  <c r="F11" i="1" s="1"/>
  <c r="H10" i="1"/>
  <c r="H11" i="1" s="1"/>
  <c r="G6" i="1"/>
  <c r="F5" i="1"/>
  <c r="F6" i="1" s="1"/>
  <c r="H4" i="1"/>
  <c r="H5" i="1" s="1"/>
  <c r="H6" i="1" s="1"/>
  <c r="F26" i="1" l="1"/>
  <c r="H24" i="1"/>
  <c r="H25" i="1" s="1"/>
  <c r="H26" i="1" s="1"/>
  <c r="F25" i="2"/>
  <c r="E24" i="2"/>
  <c r="E25" i="2" s="1"/>
  <c r="G23" i="2"/>
  <c r="G20" i="2"/>
  <c r="E20" i="2"/>
  <c r="E21" i="2" s="1"/>
  <c r="F16" i="2"/>
  <c r="E15" i="2"/>
  <c r="E16" i="2" s="1"/>
  <c r="G13" i="2"/>
  <c r="G15" i="2" s="1"/>
  <c r="G16" i="2" s="1"/>
  <c r="F11" i="2"/>
  <c r="E10" i="2"/>
  <c r="E11" i="2" s="1"/>
  <c r="G8" i="2"/>
  <c r="G10" i="2" s="1"/>
  <c r="G11" i="2" s="1"/>
  <c r="F6" i="2"/>
  <c r="E5" i="2"/>
  <c r="E6" i="2" s="1"/>
  <c r="G4" i="2"/>
  <c r="G5" i="2" s="1"/>
  <c r="G6" i="2" s="1"/>
  <c r="E26" i="2" l="1"/>
  <c r="G24" i="2"/>
  <c r="G25" i="2" s="1"/>
  <c r="G26" i="2" s="1"/>
</calcChain>
</file>

<file path=xl/sharedStrings.xml><?xml version="1.0" encoding="utf-8"?>
<sst xmlns="http://schemas.openxmlformats.org/spreadsheetml/2006/main" count="56" uniqueCount="27">
  <si>
    <t>SR.NO</t>
  </si>
  <si>
    <t>ITEM</t>
  </si>
  <si>
    <t>DESCRIPTION</t>
  </si>
  <si>
    <t>NOS OF SCHOOLS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</si>
  <si>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</si>
  <si>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</si>
  <si>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</si>
  <si>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</si>
  <si>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</si>
  <si>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</si>
  <si>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</si>
  <si>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ANNUAL MAINTENANCE CONTRACT</t>
  </si>
  <si>
    <t>TAXES @ 18% ( cost applicable from second years)</t>
  </si>
  <si>
    <t>INFRASTRUCTURE*</t>
  </si>
  <si>
    <t>SET UP OF PLATFORMS &amp; ELECTRIC CONNECTIONS</t>
  </si>
  <si>
    <t>CLEANING SERVICING &amp; Repair (if any)</t>
  </si>
  <si>
    <t>GRAND TOTAL (1+2+3+5)</t>
  </si>
  <si>
    <t>Cost for 1 School</t>
  </si>
  <si>
    <t xml:space="preserve"> Fresh &amp; Refresher Training</t>
  </si>
  <si>
    <t>80 MODELS + 80 USERS PLACARD+ 37 COLOURFUL BACKGROUNDS + 1 SAFETY PLACARD + 1 TEACHERS MANUAL INCLUDES INSTALLATION, DELIVERY</t>
  </si>
  <si>
    <t>Cost for 1 schools</t>
  </si>
  <si>
    <t>Corporate Budget</t>
  </si>
  <si>
    <t>Base-Line, End-Line</t>
  </si>
  <si>
    <t>INFRASTRUCTURE</t>
  </si>
  <si>
    <t>PSU Budget</t>
  </si>
  <si>
    <t>No of School</t>
  </si>
  <si>
    <t xml:space="preserve"> TOTAL (1+2+3+5)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</si>
</sst>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selection activeCell="A4" sqref="A4"/>
    </sheetView>
  </sheetViews>
  <sheetFormatPr defaultRowHeight="15" x14ac:dyDescent="0.25"/>
  <cols>
    <col min="1" max="1" width="9.140625" style="3"/>
    <col min="2" max="2" width="9.140625" style="1"/>
    <col min="3" max="3" width="5.7109375" style="2" bestFit="1" customWidth="1"/>
    <col min="4" max="4" width="15.7109375" style="3" customWidth="1"/>
    <col min="5" max="5" width="31" style="1" customWidth="1"/>
    <col min="6" max="6" width="9.140625" style="4"/>
    <col min="7" max="7" width="9.140625" style="1"/>
    <col min="8" max="8" width="10.7109375" style="3" customWidth="1"/>
    <col min="9" max="16384" width="9.140625" style="3"/>
  </cols>
  <sheetData>
    <row r="1" spans="3:14" ht="15.75" thickBot="1" x14ac:dyDescent="0.3"/>
    <row r="2" spans="3:14" ht="15.75" thickBot="1" x14ac:dyDescent="0.3">
      <c r="C2" s="51" t="s">
        <v>21</v>
      </c>
      <c r="D2" s="52"/>
      <c r="E2" s="52"/>
      <c r="F2" s="52"/>
      <c r="G2" s="52"/>
      <c r="H2" s="53"/>
    </row>
    <row r="3" spans="3:14" ht="26.25" thickBot="1" x14ac:dyDescent="0.3">
      <c r="C3" s="5" t="s">
        <v>0</v>
      </c>
      <c r="D3" s="7" t="s">
        <v>1</v>
      </c>
      <c r="E3" s="7" t="s">
        <v>2</v>
      </c>
      <c r="F3" s="7" t="s">
        <v>17</v>
      </c>
      <c r="G3" s="7" t="s">
        <v>25</v>
      </c>
      <c r="H3" s="7" t="s">
        <v>20</v>
      </c>
    </row>
    <row r="4" spans="3:14" ht="51.75" customHeight="1" thickBot="1" x14ac:dyDescent="0.3">
      <c r="C4" s="39">
        <v>1</v>
      </c>
      <c r="D4" s="40" t="s">
        <v>5</v>
      </c>
      <c r="E4" s="32" t="s">
        <v>19</v>
      </c>
      <c r="F4" s="34">
        <v>280500</v>
      </c>
      <c r="G4" s="56">
        <v>3</v>
      </c>
      <c r="H4" s="34">
        <f>F4*G4</f>
        <v>841500</v>
      </c>
    </row>
    <row r="5" spans="3:14" ht="15.75" thickBot="1" x14ac:dyDescent="0.3">
      <c r="C5" s="50"/>
      <c r="D5" s="46"/>
      <c r="E5" s="9" t="s">
        <v>6</v>
      </c>
      <c r="F5" s="10">
        <f>F4*18%</f>
        <v>50490</v>
      </c>
      <c r="G5" s="57"/>
      <c r="H5" s="10">
        <f>H4*18%</f>
        <v>151470</v>
      </c>
    </row>
    <row r="6" spans="3:14" ht="15.75" thickBot="1" x14ac:dyDescent="0.3">
      <c r="C6" s="50"/>
      <c r="D6" s="46"/>
      <c r="E6" s="11" t="s">
        <v>4</v>
      </c>
      <c r="F6" s="12">
        <f>F4+F5</f>
        <v>330990</v>
      </c>
      <c r="G6" s="21">
        <f>SUM(G4:G5)</f>
        <v>3</v>
      </c>
      <c r="H6" s="12">
        <f>H4+H5</f>
        <v>992970</v>
      </c>
    </row>
    <row r="7" spans="3:14" ht="15.75" thickBot="1" x14ac:dyDescent="0.3">
      <c r="C7" s="47"/>
      <c r="D7" s="48"/>
      <c r="E7" s="48"/>
      <c r="F7" s="48"/>
      <c r="G7" s="48"/>
      <c r="H7" s="49"/>
    </row>
    <row r="8" spans="3:14" x14ac:dyDescent="0.25">
      <c r="C8" s="39">
        <v>2</v>
      </c>
      <c r="D8" s="40" t="s">
        <v>7</v>
      </c>
      <c r="E8" s="54" t="s">
        <v>18</v>
      </c>
      <c r="F8" s="42">
        <v>35000</v>
      </c>
      <c r="G8" s="40">
        <v>3</v>
      </c>
      <c r="H8" s="42">
        <f>F8*3</f>
        <v>105000</v>
      </c>
    </row>
    <row r="9" spans="3:14" ht="6" customHeight="1" thickBot="1" x14ac:dyDescent="0.3">
      <c r="C9" s="50"/>
      <c r="D9" s="46"/>
      <c r="E9" s="55"/>
      <c r="F9" s="43"/>
      <c r="G9" s="46"/>
      <c r="H9" s="43"/>
    </row>
    <row r="10" spans="3:14" ht="15.75" thickBot="1" x14ac:dyDescent="0.3">
      <c r="C10" s="50"/>
      <c r="D10" s="46"/>
      <c r="E10" s="14" t="s">
        <v>8</v>
      </c>
      <c r="F10" s="10">
        <f>F8*18%</f>
        <v>6300</v>
      </c>
      <c r="G10" s="41"/>
      <c r="H10" s="10">
        <f>H8*18%</f>
        <v>18900</v>
      </c>
    </row>
    <row r="11" spans="3:14" ht="15.75" thickBot="1" x14ac:dyDescent="0.3">
      <c r="C11" s="50"/>
      <c r="D11" s="41"/>
      <c r="E11" s="16" t="s">
        <v>9</v>
      </c>
      <c r="F11" s="12">
        <f>F8+F10</f>
        <v>41300</v>
      </c>
      <c r="G11" s="21">
        <f>G8+G10</f>
        <v>3</v>
      </c>
      <c r="H11" s="12">
        <f>H8+H10</f>
        <v>123900</v>
      </c>
    </row>
    <row r="12" spans="3:14" ht="15.75" thickBot="1" x14ac:dyDescent="0.3">
      <c r="C12" s="47"/>
      <c r="D12" s="48"/>
      <c r="E12" s="48"/>
      <c r="F12" s="48"/>
      <c r="G12" s="48"/>
      <c r="H12" s="49"/>
    </row>
    <row r="13" spans="3:14" x14ac:dyDescent="0.25">
      <c r="C13" s="39">
        <v>3</v>
      </c>
      <c r="D13" s="40" t="s">
        <v>10</v>
      </c>
      <c r="E13" s="44" t="s">
        <v>22</v>
      </c>
      <c r="F13" s="42">
        <v>35000</v>
      </c>
      <c r="G13" s="40">
        <v>3</v>
      </c>
      <c r="H13" s="42">
        <f>F13*G13</f>
        <v>105000</v>
      </c>
    </row>
    <row r="14" spans="3:14" ht="5.25" customHeight="1" thickBot="1" x14ac:dyDescent="0.3">
      <c r="C14" s="50"/>
      <c r="D14" s="46"/>
      <c r="E14" s="45"/>
      <c r="F14" s="43"/>
      <c r="G14" s="46"/>
      <c r="H14" s="43"/>
    </row>
    <row r="15" spans="3:14" ht="15.75" thickBot="1" x14ac:dyDescent="0.3">
      <c r="C15" s="50"/>
      <c r="D15" s="46"/>
      <c r="E15" s="14" t="s">
        <v>6</v>
      </c>
      <c r="F15" s="10">
        <f>F13*18%</f>
        <v>6300</v>
      </c>
      <c r="G15" s="41"/>
      <c r="H15" s="10">
        <f>H13*18%</f>
        <v>18900</v>
      </c>
      <c r="N15" s="1"/>
    </row>
    <row r="16" spans="3:14" ht="15.75" thickBot="1" x14ac:dyDescent="0.3">
      <c r="C16" s="50"/>
      <c r="D16" s="46"/>
      <c r="E16" s="16" t="s">
        <v>4</v>
      </c>
      <c r="F16" s="12">
        <f>F13+F15</f>
        <v>41300</v>
      </c>
      <c r="G16" s="35">
        <f>G13+G15</f>
        <v>3</v>
      </c>
      <c r="H16" s="12">
        <f>H13+H15</f>
        <v>123900</v>
      </c>
    </row>
    <row r="17" spans="3:8" ht="15.75" thickBot="1" x14ac:dyDescent="0.3">
      <c r="C17" s="47"/>
      <c r="D17" s="48"/>
      <c r="E17" s="48"/>
      <c r="F17" s="48"/>
      <c r="G17" s="48"/>
      <c r="H17" s="49"/>
    </row>
    <row r="18" spans="3:8" x14ac:dyDescent="0.25">
      <c r="C18" s="39">
        <v>4</v>
      </c>
      <c r="D18" s="40" t="s">
        <v>11</v>
      </c>
      <c r="E18" s="40" t="s">
        <v>15</v>
      </c>
      <c r="F18" s="42">
        <v>40000</v>
      </c>
      <c r="G18" s="40">
        <v>3</v>
      </c>
      <c r="H18" s="42">
        <v>40000</v>
      </c>
    </row>
    <row r="19" spans="3:8" ht="5.25" customHeight="1" thickBot="1" x14ac:dyDescent="0.3">
      <c r="C19" s="50"/>
      <c r="D19" s="46"/>
      <c r="E19" s="41"/>
      <c r="F19" s="43"/>
      <c r="G19" s="46"/>
      <c r="H19" s="43"/>
    </row>
    <row r="20" spans="3:8" ht="26.25" thickBot="1" x14ac:dyDescent="0.3">
      <c r="C20" s="50"/>
      <c r="D20" s="46"/>
      <c r="E20" s="19" t="s">
        <v>12</v>
      </c>
      <c r="F20" s="20">
        <f>F18*18%</f>
        <v>7200</v>
      </c>
      <c r="G20" s="41"/>
      <c r="H20" s="10">
        <f>H18*18%</f>
        <v>7200</v>
      </c>
    </row>
    <row r="21" spans="3:8" ht="15.75" thickBot="1" x14ac:dyDescent="0.3">
      <c r="C21" s="50"/>
      <c r="D21" s="46"/>
      <c r="E21" s="16" t="s">
        <v>4</v>
      </c>
      <c r="F21" s="12">
        <f>SUM(F18:F20)</f>
        <v>47200</v>
      </c>
      <c r="G21" s="21">
        <v>3</v>
      </c>
      <c r="H21" s="12">
        <v>0</v>
      </c>
    </row>
    <row r="22" spans="3:8" ht="15.75" thickBot="1" x14ac:dyDescent="0.3">
      <c r="C22" s="47"/>
      <c r="D22" s="48"/>
      <c r="E22" s="48"/>
      <c r="F22" s="48"/>
      <c r="G22" s="48"/>
      <c r="H22" s="49"/>
    </row>
    <row r="23" spans="3:8" ht="26.25" thickBot="1" x14ac:dyDescent="0.3">
      <c r="C23" s="39">
        <v>5</v>
      </c>
      <c r="D23" s="40" t="s">
        <v>23</v>
      </c>
      <c r="E23" s="33" t="s">
        <v>14</v>
      </c>
      <c r="F23" s="34">
        <v>40000</v>
      </c>
      <c r="G23" s="40">
        <v>3</v>
      </c>
      <c r="H23" s="34">
        <f>F23*G23</f>
        <v>120000</v>
      </c>
    </row>
    <row r="24" spans="3:8" ht="18" customHeight="1" thickBot="1" x14ac:dyDescent="0.3">
      <c r="C24" s="50"/>
      <c r="D24" s="46"/>
      <c r="E24" s="22" t="s">
        <v>8</v>
      </c>
      <c r="F24" s="20">
        <f>F23*18%</f>
        <v>7200</v>
      </c>
      <c r="G24" s="41"/>
      <c r="H24" s="31">
        <f>H23*18%</f>
        <v>21600</v>
      </c>
    </row>
    <row r="25" spans="3:8" ht="15.75" thickBot="1" x14ac:dyDescent="0.3">
      <c r="C25" s="50"/>
      <c r="D25" s="46"/>
      <c r="E25" s="23" t="s">
        <v>4</v>
      </c>
      <c r="F25" s="24">
        <f>SUM(F23:F24)</f>
        <v>47200</v>
      </c>
      <c r="G25" s="21">
        <f>SUM(G23:G24)</f>
        <v>3</v>
      </c>
      <c r="H25" s="24">
        <f>SUM(H23:H24)</f>
        <v>141600</v>
      </c>
    </row>
    <row r="26" spans="3:8" ht="15.75" thickBot="1" x14ac:dyDescent="0.3">
      <c r="C26" s="36" t="s">
        <v>26</v>
      </c>
      <c r="D26" s="37"/>
      <c r="E26" s="38"/>
      <c r="F26" s="25">
        <f>SUM(F6,F11,F16,F25)</f>
        <v>460790</v>
      </c>
      <c r="G26" s="26">
        <v>3</v>
      </c>
      <c r="H26" s="25">
        <f>SUM(H6,H11,H16,H25)</f>
        <v>1382370</v>
      </c>
    </row>
  </sheetData>
  <mergeCells count="30">
    <mergeCell ref="F18:F19"/>
    <mergeCell ref="H18:H19"/>
    <mergeCell ref="G18:G20"/>
    <mergeCell ref="G23:G24"/>
    <mergeCell ref="C12:H12"/>
    <mergeCell ref="C13:C16"/>
    <mergeCell ref="D13:D16"/>
    <mergeCell ref="E13:E14"/>
    <mergeCell ref="F13:F14"/>
    <mergeCell ref="G13:G15"/>
    <mergeCell ref="C4:C6"/>
    <mergeCell ref="C2:H2"/>
    <mergeCell ref="D4:D6"/>
    <mergeCell ref="C7:H7"/>
    <mergeCell ref="C8:C11"/>
    <mergeCell ref="D8:D11"/>
    <mergeCell ref="E8:E9"/>
    <mergeCell ref="F8:F9"/>
    <mergeCell ref="H8:H9"/>
    <mergeCell ref="G4:G5"/>
    <mergeCell ref="G8:G10"/>
    <mergeCell ref="H13:H14"/>
    <mergeCell ref="C22:H22"/>
    <mergeCell ref="C23:C25"/>
    <mergeCell ref="D23:D25"/>
    <mergeCell ref="C26:E26"/>
    <mergeCell ref="C17:H17"/>
    <mergeCell ref="C18:C21"/>
    <mergeCell ref="D18:D21"/>
    <mergeCell ref="E18:E19"/>
  </mergeCells>
  <pageMargins left="0.7" right="0.7" top="0.75" bottom="0.75" header="0.3" footer="0.3"/>
  <pageSetup orientation="portrait" horizontalDpi="300" verticalDpi="300" r:id="rId1"/>
  <ignoredErrors>
    <ignoredError sqref="G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16" workbookViewId="0">
      <selection activeCell="H6" sqref="H6"/>
    </sheetView>
  </sheetViews>
  <sheetFormatPr defaultRowHeight="15" x14ac:dyDescent="0.25"/>
  <cols>
    <col min="1" max="1" width="9.140625" style="1"/>
    <col min="2" max="2" width="5.7109375" style="1" bestFit="1" customWidth="1"/>
    <col min="3" max="3" width="15.7109375" style="1" customWidth="1"/>
    <col min="4" max="4" width="31.140625" style="1" bestFit="1" customWidth="1"/>
    <col min="5" max="16384" width="9.140625" style="1"/>
  </cols>
  <sheetData>
    <row r="1" spans="2:7" ht="15.75" thickBot="1" x14ac:dyDescent="0.3"/>
    <row r="2" spans="2:7" ht="15.75" thickBot="1" x14ac:dyDescent="0.3">
      <c r="B2" s="51" t="s">
        <v>24</v>
      </c>
      <c r="C2" s="52"/>
      <c r="D2" s="52"/>
      <c r="E2" s="52"/>
      <c r="F2" s="52"/>
      <c r="G2" s="53"/>
    </row>
    <row r="3" spans="2:7" s="4" customFormat="1" ht="26.25" thickBot="1" x14ac:dyDescent="0.3">
      <c r="B3" s="5" t="s">
        <v>0</v>
      </c>
      <c r="C3" s="7" t="s">
        <v>1</v>
      </c>
      <c r="D3" s="6" t="s">
        <v>2</v>
      </c>
      <c r="E3" s="7" t="s">
        <v>17</v>
      </c>
      <c r="F3" s="7" t="s">
        <v>3</v>
      </c>
      <c r="G3" s="7" t="s">
        <v>20</v>
      </c>
    </row>
    <row r="4" spans="2:7" ht="64.5" thickBot="1" x14ac:dyDescent="0.3">
      <c r="B4" s="39">
        <v>1</v>
      </c>
      <c r="C4" s="40" t="s">
        <v>5</v>
      </c>
      <c r="D4" s="27" t="s">
        <v>19</v>
      </c>
      <c r="E4" s="29">
        <v>350000</v>
      </c>
      <c r="F4" s="8">
        <v>1</v>
      </c>
      <c r="G4" s="29">
        <f>E4*F4</f>
        <v>350000</v>
      </c>
    </row>
    <row r="5" spans="2:7" ht="15.75" thickBot="1" x14ac:dyDescent="0.3">
      <c r="B5" s="50"/>
      <c r="C5" s="46"/>
      <c r="D5" s="9" t="s">
        <v>6</v>
      </c>
      <c r="E5" s="10">
        <f>E4*18%</f>
        <v>63000</v>
      </c>
      <c r="F5" s="28"/>
      <c r="G5" s="10">
        <f>G4*18%</f>
        <v>63000</v>
      </c>
    </row>
    <row r="6" spans="2:7" ht="15.75" thickBot="1" x14ac:dyDescent="0.3">
      <c r="B6" s="50"/>
      <c r="C6" s="46"/>
      <c r="D6" s="11" t="s">
        <v>4</v>
      </c>
      <c r="E6" s="12">
        <f>E4+E5</f>
        <v>413000</v>
      </c>
      <c r="F6" s="13">
        <f>SUM(F4:F5)</f>
        <v>1</v>
      </c>
      <c r="G6" s="12">
        <f>G4+G5</f>
        <v>413000</v>
      </c>
    </row>
    <row r="7" spans="2:7" ht="15.75" thickBot="1" x14ac:dyDescent="0.3">
      <c r="B7" s="47"/>
      <c r="C7" s="48"/>
      <c r="D7" s="48"/>
      <c r="E7" s="48"/>
      <c r="F7" s="48"/>
      <c r="G7" s="49"/>
    </row>
    <row r="8" spans="2:7" x14ac:dyDescent="0.25">
      <c r="B8" s="39">
        <v>2</v>
      </c>
      <c r="C8" s="40" t="s">
        <v>7</v>
      </c>
      <c r="D8" s="54" t="s">
        <v>18</v>
      </c>
      <c r="E8" s="42">
        <v>40000</v>
      </c>
      <c r="F8" s="40">
        <v>1</v>
      </c>
      <c r="G8" s="42">
        <f>E8*F8</f>
        <v>40000</v>
      </c>
    </row>
    <row r="9" spans="2:7" ht="15.75" thickBot="1" x14ac:dyDescent="0.3">
      <c r="B9" s="50"/>
      <c r="C9" s="46"/>
      <c r="D9" s="55"/>
      <c r="E9" s="43"/>
      <c r="F9" s="46"/>
      <c r="G9" s="43"/>
    </row>
    <row r="10" spans="2:7" ht="15.75" thickBot="1" x14ac:dyDescent="0.3">
      <c r="B10" s="50"/>
      <c r="C10" s="46"/>
      <c r="D10" s="14" t="s">
        <v>8</v>
      </c>
      <c r="E10" s="10">
        <f>E8*18%</f>
        <v>7200</v>
      </c>
      <c r="F10" s="15"/>
      <c r="G10" s="10">
        <f>G8*18%</f>
        <v>7200</v>
      </c>
    </row>
    <row r="11" spans="2:7" ht="15.75" thickBot="1" x14ac:dyDescent="0.3">
      <c r="B11" s="50"/>
      <c r="C11" s="41"/>
      <c r="D11" s="16" t="s">
        <v>9</v>
      </c>
      <c r="E11" s="12">
        <f>E8+E10</f>
        <v>47200</v>
      </c>
      <c r="F11" s="13">
        <f>F8+F10</f>
        <v>1</v>
      </c>
      <c r="G11" s="12">
        <f>G8+G10</f>
        <v>47200</v>
      </c>
    </row>
    <row r="12" spans="2:7" ht="15.75" thickBot="1" x14ac:dyDescent="0.3">
      <c r="B12" s="47"/>
      <c r="C12" s="48"/>
      <c r="D12" s="48"/>
      <c r="E12" s="48"/>
      <c r="F12" s="48"/>
      <c r="G12" s="49"/>
    </row>
    <row r="13" spans="2:7" x14ac:dyDescent="0.25">
      <c r="B13" s="39">
        <v>3</v>
      </c>
      <c r="C13" s="40" t="s">
        <v>10</v>
      </c>
      <c r="D13" s="44" t="s">
        <v>22</v>
      </c>
      <c r="E13" s="42">
        <v>40000</v>
      </c>
      <c r="F13" s="40">
        <v>1</v>
      </c>
      <c r="G13" s="17">
        <f>E13*F13</f>
        <v>40000</v>
      </c>
    </row>
    <row r="14" spans="2:7" ht="15.75" thickBot="1" x14ac:dyDescent="0.3">
      <c r="B14" s="50"/>
      <c r="C14" s="46"/>
      <c r="D14" s="45"/>
      <c r="E14" s="43"/>
      <c r="F14" s="46"/>
      <c r="G14" s="18"/>
    </row>
    <row r="15" spans="2:7" ht="15.75" thickBot="1" x14ac:dyDescent="0.3">
      <c r="B15" s="50"/>
      <c r="C15" s="46"/>
      <c r="D15" s="14" t="s">
        <v>6</v>
      </c>
      <c r="E15" s="10">
        <f>E13*18%</f>
        <v>7200</v>
      </c>
      <c r="F15" s="28"/>
      <c r="G15" s="10">
        <f>G13*18%</f>
        <v>7200</v>
      </c>
    </row>
    <row r="16" spans="2:7" ht="15.75" thickBot="1" x14ac:dyDescent="0.3">
      <c r="B16" s="50"/>
      <c r="C16" s="46"/>
      <c r="D16" s="16" t="s">
        <v>4</v>
      </c>
      <c r="E16" s="12">
        <f>E13+E15</f>
        <v>47200</v>
      </c>
      <c r="F16" s="13">
        <f>F13+F15</f>
        <v>1</v>
      </c>
      <c r="G16" s="12">
        <f>G13+G15</f>
        <v>47200</v>
      </c>
    </row>
    <row r="17" spans="2:7" ht="15.75" thickBot="1" x14ac:dyDescent="0.3">
      <c r="B17" s="47"/>
      <c r="C17" s="48"/>
      <c r="D17" s="48"/>
      <c r="E17" s="48"/>
      <c r="F17" s="48"/>
      <c r="G17" s="49"/>
    </row>
    <row r="18" spans="2:7" x14ac:dyDescent="0.25">
      <c r="B18" s="39">
        <v>4</v>
      </c>
      <c r="C18" s="40" t="s">
        <v>11</v>
      </c>
      <c r="D18" s="40" t="s">
        <v>15</v>
      </c>
      <c r="E18" s="42">
        <v>35000</v>
      </c>
      <c r="F18" s="40">
        <v>1</v>
      </c>
      <c r="G18" s="42">
        <v>35000</v>
      </c>
    </row>
    <row r="19" spans="2:7" ht="8.25" customHeight="1" thickBot="1" x14ac:dyDescent="0.3">
      <c r="B19" s="50"/>
      <c r="C19" s="46"/>
      <c r="D19" s="41"/>
      <c r="E19" s="43"/>
      <c r="F19" s="46"/>
      <c r="G19" s="43"/>
    </row>
    <row r="20" spans="2:7" ht="27" customHeight="1" thickBot="1" x14ac:dyDescent="0.3">
      <c r="B20" s="50"/>
      <c r="C20" s="46"/>
      <c r="D20" s="19" t="s">
        <v>12</v>
      </c>
      <c r="E20" s="20">
        <f>E18*18%</f>
        <v>6300</v>
      </c>
      <c r="F20" s="28"/>
      <c r="G20" s="10">
        <f>G18*18%</f>
        <v>6300</v>
      </c>
    </row>
    <row r="21" spans="2:7" ht="15.75" thickBot="1" x14ac:dyDescent="0.3">
      <c r="B21" s="50"/>
      <c r="C21" s="46"/>
      <c r="D21" s="16" t="s">
        <v>4</v>
      </c>
      <c r="E21" s="12">
        <f>SUM(E18:E20)</f>
        <v>41300</v>
      </c>
      <c r="F21" s="21">
        <v>1</v>
      </c>
      <c r="G21" s="12">
        <v>0</v>
      </c>
    </row>
    <row r="22" spans="2:7" ht="15.75" thickBot="1" x14ac:dyDescent="0.3">
      <c r="B22" s="47"/>
      <c r="C22" s="48"/>
      <c r="D22" s="48"/>
      <c r="E22" s="48"/>
      <c r="F22" s="48"/>
      <c r="G22" s="49"/>
    </row>
    <row r="23" spans="2:7" ht="26.25" thickBot="1" x14ac:dyDescent="0.3">
      <c r="B23" s="39">
        <v>5</v>
      </c>
      <c r="C23" s="40" t="s">
        <v>13</v>
      </c>
      <c r="D23" s="30" t="s">
        <v>14</v>
      </c>
      <c r="E23" s="29">
        <v>40000</v>
      </c>
      <c r="F23" s="27">
        <v>1</v>
      </c>
      <c r="G23" s="29">
        <f>E23*F23</f>
        <v>40000</v>
      </c>
    </row>
    <row r="24" spans="2:7" ht="15.75" thickBot="1" x14ac:dyDescent="0.3">
      <c r="B24" s="50"/>
      <c r="C24" s="46"/>
      <c r="D24" s="22" t="s">
        <v>8</v>
      </c>
      <c r="E24" s="20">
        <f>E23*18%</f>
        <v>7200</v>
      </c>
      <c r="F24" s="28"/>
      <c r="G24" s="31">
        <f>G23*18%</f>
        <v>7200</v>
      </c>
    </row>
    <row r="25" spans="2:7" ht="15.75" thickBot="1" x14ac:dyDescent="0.3">
      <c r="B25" s="50"/>
      <c r="C25" s="46"/>
      <c r="D25" s="23" t="s">
        <v>4</v>
      </c>
      <c r="E25" s="24">
        <f>SUM(E23:E24)</f>
        <v>47200</v>
      </c>
      <c r="F25" s="21">
        <f>SUM(F23:F24)</f>
        <v>1</v>
      </c>
      <c r="G25" s="24">
        <f>SUM(G23:G24)</f>
        <v>47200</v>
      </c>
    </row>
    <row r="26" spans="2:7" ht="15.75" thickBot="1" x14ac:dyDescent="0.3">
      <c r="B26" s="36" t="s">
        <v>16</v>
      </c>
      <c r="C26" s="37"/>
      <c r="D26" s="38"/>
      <c r="E26" s="25">
        <f>SUM(E6,E11,E16,E25)</f>
        <v>554600</v>
      </c>
      <c r="F26" s="26"/>
      <c r="G26" s="25">
        <f>SUM(G6,G11,G16,G25)</f>
        <v>554600</v>
      </c>
    </row>
  </sheetData>
  <mergeCells count="27">
    <mergeCell ref="G18:G19"/>
    <mergeCell ref="B18:B21"/>
    <mergeCell ref="C18:C21"/>
    <mergeCell ref="D18:D19"/>
    <mergeCell ref="E18:E19"/>
    <mergeCell ref="F18:F19"/>
    <mergeCell ref="E13:E14"/>
    <mergeCell ref="F8:F9"/>
    <mergeCell ref="G8:G9"/>
    <mergeCell ref="E8:E9"/>
    <mergeCell ref="B4:B6"/>
    <mergeCell ref="B22:G22"/>
    <mergeCell ref="B23:B25"/>
    <mergeCell ref="C23:C25"/>
    <mergeCell ref="B26:D26"/>
    <mergeCell ref="B2:G2"/>
    <mergeCell ref="B7:G7"/>
    <mergeCell ref="B12:G12"/>
    <mergeCell ref="F13:F14"/>
    <mergeCell ref="B17:G17"/>
    <mergeCell ref="C4:C6"/>
    <mergeCell ref="B8:B11"/>
    <mergeCell ref="C8:C11"/>
    <mergeCell ref="D8:D9"/>
    <mergeCell ref="B13:B16"/>
    <mergeCell ref="C13:C16"/>
    <mergeCell ref="D13:D1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Corporate Budget</vt:lpstr>
      <vt:lpstr>PSU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2023-03-31T11:35:36Z</cp:lastPrinted>
  <dcterms:created xsi:type="dcterms:W3CDTF">2020-05-06T15:38:33Z</dcterms:created>
  <dcterms:modified xsi:type="dcterms:W3CDTF">2024-01-24T06:40:54Z</dcterms:modified>
</cp:coreProperties>
</file>