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sh\Downloads\"/>
    </mc:Choice>
  </mc:AlternateContent>
  <xr:revisionPtr revIDLastSave="0" documentId="8_{C3C8FECD-ED5A-4B9E-B420-2CF0FB7FE790}" xr6:coauthVersionLast="47" xr6:coauthVersionMax="47" xr10:uidLastSave="{00000000-0000-0000-0000-000000000000}"/>
  <bookViews>
    <workbookView xWindow="-108" yWindow="-108" windowWidth="23256" windowHeight="12456" activeTab="1" xr2:uid="{8FB7EC47-9B27-4104-AAD2-88BAA8442A65}"/>
  </bookViews>
  <sheets>
    <sheet name="CEIL" sheetId="1" r:id="rId1"/>
    <sheet name="Detail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3" l="1"/>
  <c r="G29" i="3"/>
  <c r="J12" i="1"/>
  <c r="J4" i="1"/>
  <c r="G27" i="3"/>
  <c r="I27" i="3" s="1"/>
  <c r="G24" i="3"/>
  <c r="G25" i="3" s="1"/>
  <c r="I23" i="3"/>
  <c r="I20" i="3"/>
  <c r="G20" i="3"/>
  <c r="G21" i="3" s="1"/>
  <c r="H16" i="3"/>
  <c r="G15" i="3"/>
  <c r="G16" i="3" s="1"/>
  <c r="I13" i="3"/>
  <c r="H11" i="3"/>
  <c r="G10" i="3"/>
  <c r="G11" i="3" s="1"/>
  <c r="I9" i="3"/>
  <c r="I10" i="3" s="1"/>
  <c r="G6" i="3"/>
  <c r="G7" i="3" s="1"/>
  <c r="I5" i="3"/>
  <c r="I6" i="3" s="1"/>
  <c r="I7" i="3" s="1"/>
  <c r="F13" i="1"/>
  <c r="H12" i="1"/>
  <c r="H10" i="1"/>
  <c r="H8" i="1"/>
  <c r="H6" i="1"/>
  <c r="H4" i="1"/>
  <c r="G26" i="3" l="1"/>
  <c r="I11" i="3"/>
  <c r="I15" i="3"/>
  <c r="I16" i="3" s="1"/>
  <c r="I24" i="3"/>
  <c r="I25" i="3" s="1"/>
  <c r="H13" i="1"/>
  <c r="I26" i="3" l="1"/>
  <c r="G30" i="3"/>
  <c r="I30" i="3" s="1"/>
</calcChain>
</file>

<file path=xl/sharedStrings.xml><?xml version="1.0" encoding="utf-8"?>
<sst xmlns="http://schemas.openxmlformats.org/spreadsheetml/2006/main" count="48" uniqueCount="35">
  <si>
    <t>SR.NO</t>
  </si>
  <si>
    <t>ITEM</t>
  </si>
  <si>
    <t>DESCRIPTION</t>
  </si>
  <si>
    <t>AMOUNT FOR 1 SCHOOL</t>
  </si>
  <si>
    <t>NOS OF SCHOOLS</t>
  </si>
  <si>
    <t>TOTAL AMOUNT</t>
  </si>
  <si>
    <r>
      <rPr>
        <sz val="9"/>
        <color rgb="FF000000"/>
        <rFont val="Calibri"/>
        <family val="2"/>
      </rPr>
      <t>MINI SCIENCE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CENTRE</t>
    </r>
  </si>
  <si>
    <r>
      <rPr>
        <sz val="9"/>
        <color rgb="FF000000"/>
        <rFont val="Calibri"/>
        <family val="2"/>
      </rPr>
      <t>80 MODELS + 80 USERS PLACARD+ 40 COLOURFUL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BACKGROUNDS + 1 SAFETY PLACARD + 1 TEACHERS MANUAL INCLUDES INSTALLATION, DELIVERY &amp; 1st YEARS MAINTENANCE</t>
    </r>
  </si>
  <si>
    <r>
      <rPr>
        <sz val="9"/>
        <color rgb="FF000000"/>
        <rFont val="Calibri"/>
        <family val="2"/>
      </rPr>
      <t>TRAINING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OF TEACHERS (TTP)</t>
    </r>
  </si>
  <si>
    <t>TEACHERS TRAINING PROGRAMME -2 (FRESHER TEACHERS TRAINING PROGRAMME - FTTP &amp; REFRESHERS TEACHERS TRAINING PROGRAMME - RTTP)</t>
  </si>
  <si>
    <r>
      <rPr>
        <sz val="9"/>
        <color rgb="FF000000"/>
        <rFont val="Calibri"/>
        <family val="2"/>
      </rPr>
      <t xml:space="preserve">MONITORING </t>
    </r>
    <r>
      <rPr>
        <sz val="9"/>
        <color rgb="FF000000"/>
        <rFont val="Calibri"/>
        <family val="2"/>
      </rPr>
      <t>&amp; EVALUATION</t>
    </r>
  </si>
  <si>
    <t>TOTAL - (2 VISITS IN INDIVIDUAL SCHOOLS TO CONDUCT BASELINE &amp; ENDLINE SURVEY)</t>
  </si>
  <si>
    <r>
      <rPr>
        <sz val="9"/>
        <color rgb="FF000000"/>
        <rFont val="Calibri"/>
        <family val="2"/>
      </rPr>
      <t>ANNUAL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MAINTENANCE CONTRACT</t>
    </r>
  </si>
  <si>
    <r>
      <rPr>
        <sz val="9"/>
        <color rgb="FF000000"/>
        <rFont val="Calibri"/>
        <family val="2"/>
      </rPr>
      <t>CLEANING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SERVICING &amp; IF REPLACEMENT (if any)</t>
    </r>
  </si>
  <si>
    <t>INFRASTRUCTURE</t>
  </si>
  <si>
    <t>SET UP OF PLATFORMS &amp; ELECTRIC CONNECTIONS &amp; WHITE WASH</t>
  </si>
  <si>
    <t>Sub-Total</t>
  </si>
  <si>
    <t>The budget is for 1 school for 1 MSC for 1 Year</t>
  </si>
  <si>
    <t>COST</t>
  </si>
  <si>
    <t>TOTAL</t>
  </si>
  <si>
    <t>MINI SCIENCE CENTRE</t>
  </si>
  <si>
    <t xml:space="preserve">80 MODELS + 80 USERS PLACARD+ 37 COLOURFUL BACKGROUNDS + 1 SAFETY PLACARD + 1 TEACHERS MANUAL+ 1 GATE BANNER INCLUDES INSTALLATION &amp; DELIVERY 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</si>
  <si>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</si>
  <si>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</si>
  <si>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</si>
  <si>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</si>
  <si>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</si>
  <si>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</si>
  <si>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</si>
  <si>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</si>
  <si>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TAXES @ 18% ( cost applicable from second year)</t>
  </si>
  <si>
    <t>TOTAL (1+2+3+5)</t>
  </si>
  <si>
    <t>NET COST FOR PER SCHOOLS (1+2+3+5)</t>
  </si>
  <si>
    <t>GST@18%</t>
  </si>
  <si>
    <t>TOTAL COST INCLUDING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</si>
</sst>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10"/>
      <color rgb="FF000000"/>
      <name val="Calibri"/>
      <family val="2"/>
    </font>
    <font>
      <sz val="11"/>
      <name val="Calibri"/>
      <family val="2"/>
    </font>
    <font>
      <i/>
      <sz val="10"/>
      <color rgb="FF000000"/>
      <name val="Calibri"/>
      <family val="2"/>
    </font>
    <font>
      <u/>
      <sz val="10"/>
      <color rgb="FF0563C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4C5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5DFB3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EE598"/>
        <bgColor rgb="FFFEE598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" fillId="5" borderId="9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3" fontId="4" fillId="7" borderId="17" xfId="0" applyNumberFormat="1" applyFont="1" applyFill="1" applyBorder="1" applyAlignment="1">
      <alignment horizontal="center" vertical="center"/>
    </xf>
    <xf numFmtId="3" fontId="4" fillId="7" borderId="17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3" fontId="1" fillId="9" borderId="17" xfId="0" applyNumberFormat="1" applyFont="1" applyFill="1" applyBorder="1" applyAlignment="1">
      <alignment horizontal="center" vertical="center"/>
    </xf>
    <xf numFmtId="3" fontId="4" fillId="9" borderId="17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3" fontId="4" fillId="10" borderId="17" xfId="0" applyNumberFormat="1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3" fontId="4" fillId="10" borderId="17" xfId="0" applyNumberFormat="1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3" fontId="1" fillId="11" borderId="17" xfId="0" applyNumberFormat="1" applyFont="1" applyFill="1" applyBorder="1" applyAlignment="1">
      <alignment horizontal="center" vertical="center"/>
    </xf>
    <xf numFmtId="3" fontId="4" fillId="11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1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833C-078C-42BC-AB4A-1C9CFDF5B41A}">
  <dimension ref="C2:J13"/>
  <sheetViews>
    <sheetView showGridLines="0" workbookViewId="0">
      <selection activeCell="E15" sqref="E15"/>
    </sheetView>
  </sheetViews>
  <sheetFormatPr defaultRowHeight="14.4" x14ac:dyDescent="0.3"/>
  <cols>
    <col min="4" max="4" width="12.77734375" customWidth="1"/>
    <col min="5" max="5" width="41.109375" customWidth="1"/>
  </cols>
  <sheetData>
    <row r="2" spans="3:10" ht="15" thickBot="1" x14ac:dyDescent="0.35"/>
    <row r="3" spans="3:10" ht="42" thickBot="1" x14ac:dyDescent="0.35">
      <c r="C3" s="8" t="s">
        <v>0</v>
      </c>
      <c r="D3" s="9" t="s">
        <v>1</v>
      </c>
      <c r="E3" s="10" t="s">
        <v>2</v>
      </c>
      <c r="F3" s="10" t="s">
        <v>3</v>
      </c>
      <c r="G3" s="10" t="s">
        <v>4</v>
      </c>
      <c r="H3" s="11" t="s">
        <v>5</v>
      </c>
    </row>
    <row r="4" spans="3:10" ht="48.6" thickBot="1" x14ac:dyDescent="0.35">
      <c r="C4" s="12">
        <v>1</v>
      </c>
      <c r="D4" s="13" t="s">
        <v>6</v>
      </c>
      <c r="E4" s="13" t="s">
        <v>7</v>
      </c>
      <c r="F4" s="14">
        <v>407100</v>
      </c>
      <c r="G4" s="14">
        <v>1</v>
      </c>
      <c r="H4" s="15">
        <f>F4*G4</f>
        <v>407100</v>
      </c>
      <c r="J4">
        <f>F4*100/118</f>
        <v>345000</v>
      </c>
    </row>
    <row r="5" spans="3:10" ht="15" thickBot="1" x14ac:dyDescent="0.35">
      <c r="C5" s="16"/>
      <c r="D5" s="16"/>
      <c r="E5" s="16"/>
      <c r="F5" s="16"/>
      <c r="G5" s="16"/>
      <c r="H5" s="16"/>
    </row>
    <row r="6" spans="3:10" ht="36.6" thickBot="1" x14ac:dyDescent="0.35">
      <c r="C6" s="1">
        <v>2</v>
      </c>
      <c r="D6" s="2" t="s">
        <v>8</v>
      </c>
      <c r="E6" s="4" t="s">
        <v>9</v>
      </c>
      <c r="F6" s="3">
        <v>47200</v>
      </c>
      <c r="G6" s="3">
        <v>1</v>
      </c>
      <c r="H6" s="3">
        <f>F6*G6</f>
        <v>47200</v>
      </c>
    </row>
    <row r="7" spans="3:10" ht="15" thickBot="1" x14ac:dyDescent="0.35">
      <c r="C7" s="16"/>
      <c r="D7" s="16"/>
      <c r="E7" s="16"/>
      <c r="F7" s="16"/>
      <c r="G7" s="16"/>
      <c r="H7" s="16"/>
    </row>
    <row r="8" spans="3:10" ht="24.6" thickBot="1" x14ac:dyDescent="0.35">
      <c r="C8" s="1">
        <v>3</v>
      </c>
      <c r="D8" s="2" t="s">
        <v>10</v>
      </c>
      <c r="E8" s="2" t="s">
        <v>11</v>
      </c>
      <c r="F8" s="3">
        <v>47200</v>
      </c>
      <c r="G8" s="3">
        <v>1</v>
      </c>
      <c r="H8" s="3">
        <f>F8*G8</f>
        <v>47200</v>
      </c>
    </row>
    <row r="9" spans="3:10" ht="15" thickBot="1" x14ac:dyDescent="0.35">
      <c r="C9" s="16"/>
      <c r="D9" s="16"/>
      <c r="E9" s="16"/>
      <c r="F9" s="16"/>
      <c r="G9" s="16"/>
      <c r="H9" s="16"/>
    </row>
    <row r="10" spans="3:10" ht="36.6" thickBot="1" x14ac:dyDescent="0.35">
      <c r="C10" s="1">
        <v>4</v>
      </c>
      <c r="D10" s="4" t="s">
        <v>12</v>
      </c>
      <c r="E10" s="2" t="s">
        <v>13</v>
      </c>
      <c r="F10" s="3">
        <v>47200</v>
      </c>
      <c r="G10" s="3">
        <v>1</v>
      </c>
      <c r="H10" s="2">
        <f>M10-L10</f>
        <v>0</v>
      </c>
    </row>
    <row r="11" spans="3:10" ht="15" thickBot="1" x14ac:dyDescent="0.35">
      <c r="C11" s="17"/>
      <c r="D11" s="17"/>
      <c r="E11" s="17"/>
      <c r="F11" s="17"/>
      <c r="G11" s="17"/>
      <c r="H11" s="18"/>
    </row>
    <row r="12" spans="3:10" ht="24.6" thickBot="1" x14ac:dyDescent="0.35">
      <c r="C12" s="1">
        <v>5</v>
      </c>
      <c r="D12" s="2" t="s">
        <v>14</v>
      </c>
      <c r="E12" s="2" t="s">
        <v>15</v>
      </c>
      <c r="F12" s="3">
        <v>64900</v>
      </c>
      <c r="G12" s="3">
        <v>1</v>
      </c>
      <c r="H12" s="5">
        <f>F12*G12</f>
        <v>64900</v>
      </c>
      <c r="J12">
        <f>F12*100/118</f>
        <v>55000</v>
      </c>
    </row>
    <row r="13" spans="3:10" ht="15" thickBot="1" x14ac:dyDescent="0.35">
      <c r="C13" s="19" t="s">
        <v>16</v>
      </c>
      <c r="D13" s="20"/>
      <c r="E13" s="21"/>
      <c r="F13" s="6">
        <f>SUM(F4+F6+F8+F12)</f>
        <v>566400</v>
      </c>
      <c r="G13" s="7">
        <v>1</v>
      </c>
      <c r="H13" s="6">
        <f>SUM(H4+H6+H8+H12)</f>
        <v>566400</v>
      </c>
    </row>
  </sheetData>
  <mergeCells count="5">
    <mergeCell ref="C5:H5"/>
    <mergeCell ref="C7:H7"/>
    <mergeCell ref="C9:H9"/>
    <mergeCell ref="C11:H11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AB5C-66C2-4F4D-BA96-6CD695980535}">
  <dimension ref="D2:I30"/>
  <sheetViews>
    <sheetView tabSelected="1" topLeftCell="A12" workbookViewId="0">
      <selection activeCell="F33" sqref="F33"/>
    </sheetView>
  </sheetViews>
  <sheetFormatPr defaultRowHeight="14.4" x14ac:dyDescent="0.3"/>
  <cols>
    <col min="1" max="4" width="8.88671875" style="58"/>
    <col min="5" max="5" width="28" style="58" customWidth="1"/>
    <col min="6" max="6" width="40" style="58" customWidth="1"/>
    <col min="7" max="16384" width="8.88671875" style="58"/>
  </cols>
  <sheetData>
    <row r="2" spans="4:9" ht="15" thickBot="1" x14ac:dyDescent="0.35"/>
    <row r="3" spans="4:9" ht="15" thickBot="1" x14ac:dyDescent="0.35">
      <c r="D3" s="57" t="s">
        <v>17</v>
      </c>
      <c r="E3" s="28"/>
      <c r="F3" s="28"/>
      <c r="G3" s="28"/>
      <c r="H3" s="28"/>
      <c r="I3" s="28"/>
    </row>
    <row r="4" spans="4:9" ht="28.2" thickBot="1" x14ac:dyDescent="0.35">
      <c r="D4" s="22" t="s">
        <v>0</v>
      </c>
      <c r="E4" s="22" t="s">
        <v>1</v>
      </c>
      <c r="F4" s="22" t="s">
        <v>2</v>
      </c>
      <c r="G4" s="22" t="s">
        <v>18</v>
      </c>
      <c r="H4" s="22" t="s">
        <v>4</v>
      </c>
      <c r="I4" s="22" t="s">
        <v>19</v>
      </c>
    </row>
    <row r="5" spans="4:9" ht="55.8" thickBot="1" x14ac:dyDescent="0.35">
      <c r="D5" s="23">
        <v>1</v>
      </c>
      <c r="E5" s="24" t="s">
        <v>20</v>
      </c>
      <c r="F5" s="25" t="s">
        <v>21</v>
      </c>
      <c r="G5" s="26">
        <v>345000</v>
      </c>
      <c r="H5" s="27">
        <v>1</v>
      </c>
      <c r="I5" s="26">
        <f>G5*H5</f>
        <v>345000</v>
      </c>
    </row>
    <row r="6" spans="4:9" ht="15" thickBot="1" x14ac:dyDescent="0.35">
      <c r="D6" s="28"/>
      <c r="E6" s="28"/>
      <c r="F6" s="29" t="s">
        <v>22</v>
      </c>
      <c r="G6" s="29">
        <f>G5*18%</f>
        <v>62100</v>
      </c>
      <c r="H6" s="25"/>
      <c r="I6" s="29">
        <f>I5*18%</f>
        <v>62100</v>
      </c>
    </row>
    <row r="7" spans="4:9" ht="15" thickBot="1" x14ac:dyDescent="0.35">
      <c r="D7" s="28"/>
      <c r="E7" s="28"/>
      <c r="F7" s="30" t="s">
        <v>19</v>
      </c>
      <c r="G7" s="31">
        <f>G5+G6</f>
        <v>407100</v>
      </c>
      <c r="H7" s="32">
        <v>1</v>
      </c>
      <c r="I7" s="31">
        <f>I5+I6</f>
        <v>407100</v>
      </c>
    </row>
    <row r="8" spans="4:9" ht="15" thickBot="1" x14ac:dyDescent="0.35">
      <c r="D8" s="33"/>
      <c r="E8" s="28"/>
      <c r="F8" s="28"/>
      <c r="G8" s="28"/>
      <c r="H8" s="28"/>
      <c r="I8" s="28"/>
    </row>
    <row r="9" spans="4:9" ht="55.8" thickBot="1" x14ac:dyDescent="0.35">
      <c r="D9" s="23">
        <v>2</v>
      </c>
      <c r="E9" s="24" t="s">
        <v>23</v>
      </c>
      <c r="F9" s="25" t="s">
        <v>9</v>
      </c>
      <c r="G9" s="26">
        <v>40000</v>
      </c>
      <c r="H9" s="25">
        <v>1</v>
      </c>
      <c r="I9" s="26">
        <f>G9*H9</f>
        <v>40000</v>
      </c>
    </row>
    <row r="10" spans="4:9" ht="15" thickBot="1" x14ac:dyDescent="0.35">
      <c r="D10" s="23"/>
      <c r="E10" s="24"/>
      <c r="F10" s="34" t="s">
        <v>24</v>
      </c>
      <c r="G10" s="29">
        <f>G9*18%</f>
        <v>7200</v>
      </c>
      <c r="H10" s="25"/>
      <c r="I10" s="29">
        <f>I9*18%</f>
        <v>7200</v>
      </c>
    </row>
    <row r="11" spans="4:9" ht="15" thickBot="1" x14ac:dyDescent="0.35">
      <c r="D11" s="23"/>
      <c r="E11" s="24"/>
      <c r="F11" s="35" t="s">
        <v>25</v>
      </c>
      <c r="G11" s="31">
        <f>G9+G10</f>
        <v>47200</v>
      </c>
      <c r="H11" s="32">
        <f>H9+H10</f>
        <v>1</v>
      </c>
      <c r="I11" s="31">
        <f>I9+I10</f>
        <v>47200</v>
      </c>
    </row>
    <row r="12" spans="4:9" ht="15" thickBot="1" x14ac:dyDescent="0.35">
      <c r="D12" s="33"/>
      <c r="E12" s="28"/>
      <c r="F12" s="28"/>
      <c r="G12" s="28"/>
      <c r="H12" s="28"/>
      <c r="I12" s="28"/>
    </row>
    <row r="13" spans="4:9" ht="15" thickBot="1" x14ac:dyDescent="0.35">
      <c r="D13" s="23">
        <v>3</v>
      </c>
      <c r="E13" s="24" t="s">
        <v>26</v>
      </c>
      <c r="F13" s="24" t="s">
        <v>27</v>
      </c>
      <c r="G13" s="36">
        <v>40000</v>
      </c>
      <c r="H13" s="24">
        <v>1</v>
      </c>
      <c r="I13" s="26">
        <f>G13*H13</f>
        <v>40000</v>
      </c>
    </row>
    <row r="14" spans="4:9" ht="15" thickBot="1" x14ac:dyDescent="0.35">
      <c r="D14" s="28"/>
      <c r="E14" s="28"/>
      <c r="F14" s="28"/>
      <c r="G14" s="28"/>
      <c r="H14" s="28"/>
      <c r="I14" s="29"/>
    </row>
    <row r="15" spans="4:9" ht="15" thickBot="1" x14ac:dyDescent="0.35">
      <c r="D15" s="28"/>
      <c r="E15" s="28"/>
      <c r="F15" s="34" t="s">
        <v>22</v>
      </c>
      <c r="G15" s="29">
        <f>G13*18%</f>
        <v>7200</v>
      </c>
      <c r="H15" s="25"/>
      <c r="I15" s="29">
        <f>I13*18%</f>
        <v>7200</v>
      </c>
    </row>
    <row r="16" spans="4:9" ht="15" thickBot="1" x14ac:dyDescent="0.35">
      <c r="D16" s="28"/>
      <c r="E16" s="28"/>
      <c r="F16" s="35" t="s">
        <v>19</v>
      </c>
      <c r="G16" s="31">
        <f t="shared" ref="G16:I16" si="0">G13+G15</f>
        <v>47200</v>
      </c>
      <c r="H16" s="32">
        <f t="shared" si="0"/>
        <v>1</v>
      </c>
      <c r="I16" s="31">
        <f t="shared" si="0"/>
        <v>47200</v>
      </c>
    </row>
    <row r="17" spans="4:9" ht="15" thickBot="1" x14ac:dyDescent="0.35">
      <c r="D17" s="33"/>
      <c r="E17" s="28"/>
      <c r="F17" s="28"/>
      <c r="G17" s="28"/>
      <c r="H17" s="28"/>
      <c r="I17" s="28"/>
    </row>
    <row r="18" spans="4:9" ht="15" thickBot="1" x14ac:dyDescent="0.35">
      <c r="D18" s="23">
        <v>4</v>
      </c>
      <c r="E18" s="24" t="s">
        <v>28</v>
      </c>
      <c r="F18" s="24" t="s">
        <v>29</v>
      </c>
      <c r="G18" s="36">
        <v>40000</v>
      </c>
      <c r="H18" s="24">
        <v>1</v>
      </c>
      <c r="I18" s="36">
        <v>35000</v>
      </c>
    </row>
    <row r="19" spans="4:9" ht="15" thickBot="1" x14ac:dyDescent="0.35">
      <c r="D19" s="28"/>
      <c r="E19" s="28"/>
      <c r="F19" s="28"/>
      <c r="G19" s="28"/>
      <c r="H19" s="28"/>
      <c r="I19" s="28"/>
    </row>
    <row r="20" spans="4:9" ht="28.2" thickBot="1" x14ac:dyDescent="0.35">
      <c r="D20" s="28"/>
      <c r="E20" s="28"/>
      <c r="F20" s="37" t="s">
        <v>30</v>
      </c>
      <c r="G20" s="26">
        <f>G18*18%</f>
        <v>7200</v>
      </c>
      <c r="H20" s="25"/>
      <c r="I20" s="29">
        <f>I18*18%</f>
        <v>6300</v>
      </c>
    </row>
    <row r="21" spans="4:9" ht="15" thickBot="1" x14ac:dyDescent="0.35">
      <c r="D21" s="28"/>
      <c r="E21" s="28"/>
      <c r="F21" s="35" t="s">
        <v>19</v>
      </c>
      <c r="G21" s="31">
        <f>SUM(G18:G20)</f>
        <v>47200</v>
      </c>
      <c r="H21" s="32">
        <v>1</v>
      </c>
      <c r="I21" s="31">
        <v>0</v>
      </c>
    </row>
    <row r="22" spans="4:9" ht="15" thickBot="1" x14ac:dyDescent="0.35">
      <c r="D22" s="33"/>
      <c r="E22" s="28"/>
      <c r="F22" s="28"/>
      <c r="G22" s="28"/>
      <c r="H22" s="28"/>
      <c r="I22" s="28"/>
    </row>
    <row r="23" spans="4:9" ht="28.2" thickBot="1" x14ac:dyDescent="0.35">
      <c r="D23" s="23">
        <v>5</v>
      </c>
      <c r="E23" s="24" t="s">
        <v>14</v>
      </c>
      <c r="F23" s="25" t="s">
        <v>15</v>
      </c>
      <c r="G23" s="26">
        <v>55000</v>
      </c>
      <c r="H23" s="25">
        <v>1</v>
      </c>
      <c r="I23" s="26">
        <f>G23*H23</f>
        <v>55000</v>
      </c>
    </row>
    <row r="24" spans="4:9" ht="15" thickBot="1" x14ac:dyDescent="0.35">
      <c r="D24" s="28"/>
      <c r="E24" s="28"/>
      <c r="F24" s="37" t="s">
        <v>24</v>
      </c>
      <c r="G24" s="26">
        <f>G23*18%</f>
        <v>9900</v>
      </c>
      <c r="H24" s="25"/>
      <c r="I24" s="26">
        <f>I23*18%</f>
        <v>9900</v>
      </c>
    </row>
    <row r="25" spans="4:9" ht="15" thickBot="1" x14ac:dyDescent="0.35">
      <c r="D25" s="28"/>
      <c r="E25" s="28"/>
      <c r="F25" s="38" t="s">
        <v>19</v>
      </c>
      <c r="G25" s="31">
        <f>SUM(G23:G24)</f>
        <v>64900</v>
      </c>
      <c r="H25" s="32">
        <v>1</v>
      </c>
      <c r="I25" s="31">
        <f>SUM(I23:I24)</f>
        <v>64900</v>
      </c>
    </row>
    <row r="26" spans="4:9" ht="15" thickBot="1" x14ac:dyDescent="0.35">
      <c r="D26" s="39" t="s">
        <v>31</v>
      </c>
      <c r="E26" s="28"/>
      <c r="F26" s="28"/>
      <c r="G26" s="40">
        <f>G16+G11+G7+G25</f>
        <v>566400</v>
      </c>
      <c r="H26" s="41">
        <v>1</v>
      </c>
      <c r="I26" s="40">
        <f>SUM(I7+I11+I16+I25)</f>
        <v>566400</v>
      </c>
    </row>
    <row r="27" spans="4:9" ht="15" thickBot="1" x14ac:dyDescent="0.35">
      <c r="D27" s="42"/>
      <c r="E27" s="43"/>
      <c r="F27" s="44" t="s">
        <v>32</v>
      </c>
      <c r="G27" s="45">
        <f>G13+G9+G5+G23</f>
        <v>480000</v>
      </c>
      <c r="H27" s="46">
        <v>1</v>
      </c>
      <c r="I27" s="45">
        <f>G27*H27</f>
        <v>480000</v>
      </c>
    </row>
    <row r="28" spans="4:9" ht="15" thickBot="1" x14ac:dyDescent="0.35">
      <c r="D28" s="47"/>
      <c r="E28" s="48"/>
      <c r="F28" s="28"/>
      <c r="G28" s="28"/>
      <c r="H28" s="28"/>
      <c r="I28" s="28"/>
    </row>
    <row r="29" spans="4:9" ht="15" thickBot="1" x14ac:dyDescent="0.35">
      <c r="D29" s="49"/>
      <c r="E29" s="50"/>
      <c r="F29" s="59" t="s">
        <v>33</v>
      </c>
      <c r="G29" s="51">
        <f>G27*18%</f>
        <v>86400</v>
      </c>
      <c r="H29" s="52">
        <v>1</v>
      </c>
      <c r="I29" s="51">
        <f>G29*H29</f>
        <v>86400</v>
      </c>
    </row>
    <row r="30" spans="4:9" ht="15" thickBot="1" x14ac:dyDescent="0.35">
      <c r="D30" s="53"/>
      <c r="E30" s="28"/>
      <c r="F30" s="54" t="s">
        <v>34</v>
      </c>
      <c r="G30" s="55">
        <f>G27+G29</f>
        <v>566400</v>
      </c>
      <c r="H30" s="56">
        <v>1</v>
      </c>
      <c r="I30" s="55">
        <f t="shared" ref="I29:I30" si="1">G30*H30</f>
        <v>566400</v>
      </c>
    </row>
  </sheetData>
  <mergeCells count="29">
    <mergeCell ref="D30:E30"/>
    <mergeCell ref="D9:D11"/>
    <mergeCell ref="E9:E11"/>
    <mergeCell ref="D27:E29"/>
    <mergeCell ref="D17:I17"/>
    <mergeCell ref="D18:D21"/>
    <mergeCell ref="E18:E21"/>
    <mergeCell ref="F18:F19"/>
    <mergeCell ref="G18:G19"/>
    <mergeCell ref="H18:H19"/>
    <mergeCell ref="I18:I19"/>
    <mergeCell ref="D3:I3"/>
    <mergeCell ref="D5:D7"/>
    <mergeCell ref="E5:E7"/>
    <mergeCell ref="D8:I8"/>
    <mergeCell ref="F27:F28"/>
    <mergeCell ref="G27:G28"/>
    <mergeCell ref="H27:H28"/>
    <mergeCell ref="I27:I28"/>
    <mergeCell ref="D22:I22"/>
    <mergeCell ref="D23:D25"/>
    <mergeCell ref="E23:E25"/>
    <mergeCell ref="D26:F26"/>
    <mergeCell ref="D13:D16"/>
    <mergeCell ref="E13:E16"/>
    <mergeCell ref="F13:F14"/>
    <mergeCell ref="D12:I12"/>
    <mergeCell ref="G13:G14"/>
    <mergeCell ref="H13:H14"/>
  </mergeCells>
  <hyperlinks>
    <hyperlink ref="F29" r:id="rId1" xr:uid="{FDEA1586-BF1F-4CD2-978D-D285FEE266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CEIL</vt:lpstr>
      <vt:lpstr>Detailed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Palash Mondal</dc:creator>
  <cp:lastModifiedBy>Palash Mondal</cp:lastModifiedBy>
  <dcterms:created xsi:type="dcterms:W3CDTF">2025-01-24T10:46:43Z</dcterms:created>
  <dcterms:modified xsi:type="dcterms:W3CDTF">2025-01-24T12:28:24Z</dcterms:modified>
</cp:coreProperties>
</file>