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zhar STEM DATA\FY 23 - 24\App Funnel 2023 -2024\Kalpataru\7 School\"/>
    </mc:Choice>
  </mc:AlternateContent>
  <bookViews>
    <workbookView xWindow="0" yWindow="0" windowWidth="20490" windowHeight="7755"/>
  </bookViews>
  <sheets>
    <sheet name="Corporate Budget" sheetId="1" r:id="rId1"/>
    <sheet name="PSU Budge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E24" i="1"/>
  <c r="E25" i="1" s="1"/>
  <c r="G23" i="1"/>
  <c r="G20" i="1"/>
  <c r="E20" i="1"/>
  <c r="E21" i="1" s="1"/>
  <c r="F16" i="1"/>
  <c r="E15" i="1"/>
  <c r="E16" i="1" s="1"/>
  <c r="G13" i="1"/>
  <c r="G15" i="1" s="1"/>
  <c r="G16" i="1" s="1"/>
  <c r="F11" i="1"/>
  <c r="E10" i="1"/>
  <c r="E11" i="1" s="1"/>
  <c r="G8" i="1"/>
  <c r="G10" i="1" s="1"/>
  <c r="G11" i="1" s="1"/>
  <c r="F6" i="1"/>
  <c r="E5" i="1"/>
  <c r="E6" i="1" s="1"/>
  <c r="G4" i="1"/>
  <c r="G5" i="1" s="1"/>
  <c r="G6" i="1" s="1"/>
  <c r="E26" i="1" l="1"/>
  <c r="G24" i="1"/>
  <c r="G25" i="1" s="1"/>
  <c r="G26" i="1" s="1"/>
  <c r="F25" i="2"/>
  <c r="E24" i="2"/>
  <c r="E25" i="2" s="1"/>
  <c r="G23" i="2"/>
  <c r="G20" i="2"/>
  <c r="E20" i="2"/>
  <c r="E21" i="2" s="1"/>
  <c r="F16" i="2"/>
  <c r="E15" i="2"/>
  <c r="E16" i="2" s="1"/>
  <c r="G13" i="2"/>
  <c r="G15" i="2" s="1"/>
  <c r="G16" i="2" s="1"/>
  <c r="F11" i="2"/>
  <c r="E10" i="2"/>
  <c r="E11" i="2" s="1"/>
  <c r="G8" i="2"/>
  <c r="G10" i="2" s="1"/>
  <c r="G11" i="2" s="1"/>
  <c r="F6" i="2"/>
  <c r="E5" i="2"/>
  <c r="E6" i="2" s="1"/>
  <c r="G4" i="2"/>
  <c r="G5" i="2" s="1"/>
  <c r="G6" i="2" s="1"/>
  <c r="E26" i="2" l="1"/>
  <c r="G24" i="2"/>
  <c r="G25" i="2" s="1"/>
  <c r="G26" i="2" s="1"/>
</calcChain>
</file>

<file path=xl/sharedStrings.xml><?xml version="1.0" encoding="utf-8"?>
<sst xmlns="http://schemas.openxmlformats.org/spreadsheetml/2006/main" count="55" uniqueCount="27">
  <si>
    <t>SR.NO</t>
  </si>
  <si>
    <t>ITEM</t>
  </si>
  <si>
    <t>DESCRIPTION</t>
  </si>
  <si>
    <t>NOS OF SCHOOLS</t>
  </si>
  <si>
    <t>TOTAL</t>
  </si>
  <si>
    <t>MINI SCIENCE CENTRE</t>
  </si>
  <si>
    <t>TAXES @ 18%</t>
  </si>
  <si>
    <t xml:space="preserve">TRAINING OF TEACHERS (TTP) </t>
  </si>
  <si>
    <t>TAXES @18%</t>
  </si>
  <si>
    <t xml:space="preserve">TOTAL </t>
  </si>
  <si>
    <t>MONITORING &amp; EVALUATION</t>
  </si>
  <si>
    <t>ANNUAL MAINTENANCE CONTRACT</t>
  </si>
  <si>
    <t>TAXES @ 18% ( cost applicable from second years)</t>
  </si>
  <si>
    <t>INFRASTRUCTURE*</t>
  </si>
  <si>
    <t>SET UP OF PLATFORMS &amp; ELECTRIC CONNECTIONS</t>
  </si>
  <si>
    <t>CLEANING SERVICING &amp; Repair (if any)</t>
  </si>
  <si>
    <t>GRAND TOTAL (1+2+3+5)</t>
  </si>
  <si>
    <t>Cost for 1 School</t>
  </si>
  <si>
    <t xml:space="preserve"> Fresh &amp; Refresher Training</t>
  </si>
  <si>
    <t>80 MODELS + 80 USERS PLACARD+ 37 COLOURFUL BACKGROUNDS + 1 SAFETY PLACARD + 1 TEACHERS MANUAL INCLUDES INSTALLATION, DELIVERY</t>
  </si>
  <si>
    <t>Cost for 1 schools</t>
  </si>
  <si>
    <t>Base-Line, End-Line</t>
  </si>
  <si>
    <t>INFRASTRUCTURE</t>
  </si>
  <si>
    <t>PSU Budget</t>
  </si>
  <si>
    <t xml:space="preserve"> TOTAL (1+2+3+5) (A)</t>
  </si>
  <si>
    <t>No of School</t>
  </si>
  <si>
    <t xml:space="preserve">Cost for 1 Schools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</si>
</sst>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/>
    </xf>
    <xf numFmtId="3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3" fontId="2" fillId="0" borderId="4" xfId="0" applyNumberFormat="1" applyFont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3" fontId="2" fillId="3" borderId="4" xfId="0" applyNumberFormat="1" applyFont="1" applyFill="1" applyBorder="1" applyAlignment="1">
      <alignment horizontal="center" vertical="center"/>
    </xf>
    <xf numFmtId="3" fontId="1" fillId="5" borderId="4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topLeftCell="A5" workbookViewId="0">
      <selection activeCell="K6" sqref="K6"/>
    </sheetView>
  </sheetViews>
  <sheetFormatPr defaultRowHeight="15" x14ac:dyDescent="0.25"/>
  <cols>
    <col min="1" max="1" width="3.42578125" style="1" customWidth="1"/>
    <col min="2" max="2" width="5.7109375" style="2" bestFit="1" customWidth="1"/>
    <col min="3" max="3" width="15.7109375" style="3" customWidth="1"/>
    <col min="4" max="4" width="31" style="1" customWidth="1"/>
    <col min="5" max="5" width="9.140625" style="4"/>
    <col min="6" max="6" width="7.28515625" style="1" customWidth="1"/>
    <col min="7" max="7" width="11.85546875" style="3" customWidth="1"/>
    <col min="8" max="16384" width="9.140625" style="3"/>
  </cols>
  <sheetData>
    <row r="1" spans="2:13" ht="15.75" thickBot="1" x14ac:dyDescent="0.3"/>
    <row r="2" spans="2:13" ht="15.75" thickBot="1" x14ac:dyDescent="0.3">
      <c r="B2" s="47"/>
      <c r="C2" s="48"/>
      <c r="D2" s="48"/>
      <c r="E2" s="48"/>
      <c r="F2" s="48"/>
      <c r="G2" s="49"/>
    </row>
    <row r="3" spans="2:13" ht="26.25" thickBot="1" x14ac:dyDescent="0.3">
      <c r="B3" s="5" t="s">
        <v>0</v>
      </c>
      <c r="C3" s="7" t="s">
        <v>1</v>
      </c>
      <c r="D3" s="7" t="s">
        <v>2</v>
      </c>
      <c r="E3" s="7" t="s">
        <v>17</v>
      </c>
      <c r="F3" s="7" t="s">
        <v>25</v>
      </c>
      <c r="G3" s="7" t="s">
        <v>26</v>
      </c>
    </row>
    <row r="4" spans="2:13" ht="51.75" customHeight="1" thickBot="1" x14ac:dyDescent="0.3">
      <c r="B4" s="42">
        <v>1</v>
      </c>
      <c r="C4" s="44" t="s">
        <v>5</v>
      </c>
      <c r="D4" s="32" t="s">
        <v>19</v>
      </c>
      <c r="E4" s="34">
        <v>301500</v>
      </c>
      <c r="F4" s="54">
        <v>7</v>
      </c>
      <c r="G4" s="34">
        <f>E4*F4</f>
        <v>2110500</v>
      </c>
    </row>
    <row r="5" spans="2:13" ht="15.75" thickBot="1" x14ac:dyDescent="0.3">
      <c r="B5" s="43"/>
      <c r="C5" s="45"/>
      <c r="D5" s="9" t="s">
        <v>6</v>
      </c>
      <c r="E5" s="10">
        <f>E4*18%</f>
        <v>54270</v>
      </c>
      <c r="F5" s="55"/>
      <c r="G5" s="10">
        <f>G4*18%</f>
        <v>379890</v>
      </c>
    </row>
    <row r="6" spans="2:13" ht="15.75" thickBot="1" x14ac:dyDescent="0.3">
      <c r="B6" s="43"/>
      <c r="C6" s="45"/>
      <c r="D6" s="11" t="s">
        <v>4</v>
      </c>
      <c r="E6" s="12">
        <f>E4+E5</f>
        <v>355770</v>
      </c>
      <c r="F6" s="21">
        <f>SUM(F4:F5)</f>
        <v>7</v>
      </c>
      <c r="G6" s="12">
        <f>G4+G5</f>
        <v>2490390</v>
      </c>
    </row>
    <row r="7" spans="2:13" ht="15.75" thickBot="1" x14ac:dyDescent="0.3">
      <c r="B7" s="39"/>
      <c r="C7" s="40"/>
      <c r="D7" s="40"/>
      <c r="E7" s="40"/>
      <c r="F7" s="40"/>
      <c r="G7" s="41"/>
    </row>
    <row r="8" spans="2:13" x14ac:dyDescent="0.25">
      <c r="B8" s="42">
        <v>2</v>
      </c>
      <c r="C8" s="44" t="s">
        <v>7</v>
      </c>
      <c r="D8" s="50" t="s">
        <v>18</v>
      </c>
      <c r="E8" s="52">
        <v>20000</v>
      </c>
      <c r="F8" s="44">
        <v>7</v>
      </c>
      <c r="G8" s="52">
        <f>E8*F8</f>
        <v>140000</v>
      </c>
    </row>
    <row r="9" spans="2:13" ht="6" customHeight="1" thickBot="1" x14ac:dyDescent="0.3">
      <c r="B9" s="43"/>
      <c r="C9" s="45"/>
      <c r="D9" s="51"/>
      <c r="E9" s="53"/>
      <c r="F9" s="45"/>
      <c r="G9" s="53"/>
    </row>
    <row r="10" spans="2:13" ht="15.75" thickBot="1" x14ac:dyDescent="0.3">
      <c r="B10" s="43"/>
      <c r="C10" s="45"/>
      <c r="D10" s="14" t="s">
        <v>8</v>
      </c>
      <c r="E10" s="10">
        <f>E8*18%</f>
        <v>3600</v>
      </c>
      <c r="F10" s="46"/>
      <c r="G10" s="10">
        <f>G8*18%</f>
        <v>25200</v>
      </c>
    </row>
    <row r="11" spans="2:13" ht="15.75" thickBot="1" x14ac:dyDescent="0.3">
      <c r="B11" s="43"/>
      <c r="C11" s="46"/>
      <c r="D11" s="16" t="s">
        <v>9</v>
      </c>
      <c r="E11" s="12">
        <f>E8+E10</f>
        <v>23600</v>
      </c>
      <c r="F11" s="21">
        <f>F8+F10</f>
        <v>7</v>
      </c>
      <c r="G11" s="12">
        <f>G8+G10</f>
        <v>165200</v>
      </c>
    </row>
    <row r="12" spans="2:13" ht="15.75" thickBot="1" x14ac:dyDescent="0.3">
      <c r="B12" s="39"/>
      <c r="C12" s="40"/>
      <c r="D12" s="40"/>
      <c r="E12" s="40"/>
      <c r="F12" s="40"/>
      <c r="G12" s="41"/>
    </row>
    <row r="13" spans="2:13" x14ac:dyDescent="0.25">
      <c r="B13" s="42">
        <v>3</v>
      </c>
      <c r="C13" s="44" t="s">
        <v>10</v>
      </c>
      <c r="D13" s="56" t="s">
        <v>21</v>
      </c>
      <c r="E13" s="52">
        <v>20000</v>
      </c>
      <c r="F13" s="44">
        <v>7</v>
      </c>
      <c r="G13" s="52">
        <f>E13*F13</f>
        <v>140000</v>
      </c>
    </row>
    <row r="14" spans="2:13" ht="5.25" customHeight="1" thickBot="1" x14ac:dyDescent="0.3">
      <c r="B14" s="43"/>
      <c r="C14" s="45"/>
      <c r="D14" s="57"/>
      <c r="E14" s="53"/>
      <c r="F14" s="45"/>
      <c r="G14" s="53"/>
    </row>
    <row r="15" spans="2:13" ht="15.75" thickBot="1" x14ac:dyDescent="0.3">
      <c r="B15" s="43"/>
      <c r="C15" s="45"/>
      <c r="D15" s="14" t="s">
        <v>6</v>
      </c>
      <c r="E15" s="10">
        <f>E13*18%</f>
        <v>3600</v>
      </c>
      <c r="F15" s="46"/>
      <c r="G15" s="10">
        <f>G13*18%</f>
        <v>25200</v>
      </c>
      <c r="M15" s="1"/>
    </row>
    <row r="16" spans="2:13" ht="15.75" thickBot="1" x14ac:dyDescent="0.3">
      <c r="B16" s="43"/>
      <c r="C16" s="45"/>
      <c r="D16" s="16" t="s">
        <v>4</v>
      </c>
      <c r="E16" s="12">
        <f>E13+E15</f>
        <v>23600</v>
      </c>
      <c r="F16" s="35">
        <f>F13+F15</f>
        <v>7</v>
      </c>
      <c r="G16" s="12">
        <f>G13+G15</f>
        <v>165200</v>
      </c>
    </row>
    <row r="17" spans="2:7" ht="15.75" thickBot="1" x14ac:dyDescent="0.3">
      <c r="B17" s="39"/>
      <c r="C17" s="40"/>
      <c r="D17" s="40"/>
      <c r="E17" s="40"/>
      <c r="F17" s="40"/>
      <c r="G17" s="41"/>
    </row>
    <row r="18" spans="2:7" x14ac:dyDescent="0.25">
      <c r="B18" s="42">
        <v>4</v>
      </c>
      <c r="C18" s="44" t="s">
        <v>11</v>
      </c>
      <c r="D18" s="44" t="s">
        <v>15</v>
      </c>
      <c r="E18" s="52">
        <v>40000</v>
      </c>
      <c r="F18" s="44">
        <v>7</v>
      </c>
      <c r="G18" s="52">
        <v>40000</v>
      </c>
    </row>
    <row r="19" spans="2:7" ht="5.25" customHeight="1" thickBot="1" x14ac:dyDescent="0.3">
      <c r="B19" s="43"/>
      <c r="C19" s="45"/>
      <c r="D19" s="46"/>
      <c r="E19" s="53"/>
      <c r="F19" s="45"/>
      <c r="G19" s="53"/>
    </row>
    <row r="20" spans="2:7" ht="26.25" thickBot="1" x14ac:dyDescent="0.3">
      <c r="B20" s="43"/>
      <c r="C20" s="45"/>
      <c r="D20" s="19" t="s">
        <v>12</v>
      </c>
      <c r="E20" s="20">
        <f>E18*18%</f>
        <v>7200</v>
      </c>
      <c r="F20" s="46"/>
      <c r="G20" s="10">
        <f>G18*18%</f>
        <v>7200</v>
      </c>
    </row>
    <row r="21" spans="2:7" ht="15.75" thickBot="1" x14ac:dyDescent="0.3">
      <c r="B21" s="43"/>
      <c r="C21" s="45"/>
      <c r="D21" s="16" t="s">
        <v>4</v>
      </c>
      <c r="E21" s="12">
        <f>SUM(E18:E20)</f>
        <v>47200</v>
      </c>
      <c r="F21" s="21">
        <v>1</v>
      </c>
      <c r="G21" s="12">
        <v>0</v>
      </c>
    </row>
    <row r="22" spans="2:7" ht="15.75" thickBot="1" x14ac:dyDescent="0.3">
      <c r="B22" s="39"/>
      <c r="C22" s="40"/>
      <c r="D22" s="40"/>
      <c r="E22" s="40"/>
      <c r="F22" s="40"/>
      <c r="G22" s="41"/>
    </row>
    <row r="23" spans="2:7" ht="26.25" thickBot="1" x14ac:dyDescent="0.3">
      <c r="B23" s="42">
        <v>5</v>
      </c>
      <c r="C23" s="44" t="s">
        <v>22</v>
      </c>
      <c r="D23" s="33" t="s">
        <v>14</v>
      </c>
      <c r="E23" s="34">
        <v>40000</v>
      </c>
      <c r="F23" s="44">
        <v>7</v>
      </c>
      <c r="G23" s="34">
        <f>E23*F23</f>
        <v>280000</v>
      </c>
    </row>
    <row r="24" spans="2:7" ht="18" customHeight="1" thickBot="1" x14ac:dyDescent="0.3">
      <c r="B24" s="43"/>
      <c r="C24" s="45"/>
      <c r="D24" s="22" t="s">
        <v>8</v>
      </c>
      <c r="E24" s="20">
        <f>E23*18%</f>
        <v>7200</v>
      </c>
      <c r="F24" s="46"/>
      <c r="G24" s="31">
        <f>G23*18%</f>
        <v>50400</v>
      </c>
    </row>
    <row r="25" spans="2:7" ht="15.75" thickBot="1" x14ac:dyDescent="0.3">
      <c r="B25" s="43"/>
      <c r="C25" s="45"/>
      <c r="D25" s="23" t="s">
        <v>4</v>
      </c>
      <c r="E25" s="24">
        <f>SUM(E23:E24)</f>
        <v>47200</v>
      </c>
      <c r="F25" s="21">
        <f>SUM(F23:F24)</f>
        <v>7</v>
      </c>
      <c r="G25" s="24">
        <f>SUM(G23:G24)</f>
        <v>330400</v>
      </c>
    </row>
    <row r="26" spans="2:7" ht="15.75" thickBot="1" x14ac:dyDescent="0.3">
      <c r="B26" s="36" t="s">
        <v>24</v>
      </c>
      <c r="C26" s="37"/>
      <c r="D26" s="38"/>
      <c r="E26" s="25">
        <f>SUM(E6,E11,E16,E25)</f>
        <v>450170</v>
      </c>
      <c r="F26" s="26">
        <v>7</v>
      </c>
      <c r="G26" s="25">
        <f>SUM(G6,G11,G16,G25,G21)</f>
        <v>3151190</v>
      </c>
    </row>
  </sheetData>
  <mergeCells count="30">
    <mergeCell ref="B12:G12"/>
    <mergeCell ref="B13:B16"/>
    <mergeCell ref="C13:C16"/>
    <mergeCell ref="D13:D14"/>
    <mergeCell ref="E13:E14"/>
    <mergeCell ref="F13:F15"/>
    <mergeCell ref="G13:G14"/>
    <mergeCell ref="B4:B6"/>
    <mergeCell ref="B2:G2"/>
    <mergeCell ref="C4:C6"/>
    <mergeCell ref="B7:G7"/>
    <mergeCell ref="B8:B11"/>
    <mergeCell ref="C8:C11"/>
    <mergeCell ref="D8:D9"/>
    <mergeCell ref="E8:E9"/>
    <mergeCell ref="G8:G9"/>
    <mergeCell ref="F4:F5"/>
    <mergeCell ref="F8:F10"/>
    <mergeCell ref="B26:D26"/>
    <mergeCell ref="B17:G17"/>
    <mergeCell ref="B18:B21"/>
    <mergeCell ref="C18:C21"/>
    <mergeCell ref="D18:D19"/>
    <mergeCell ref="E18:E19"/>
    <mergeCell ref="G18:G19"/>
    <mergeCell ref="F18:F20"/>
    <mergeCell ref="F23:F24"/>
    <mergeCell ref="B22:G22"/>
    <mergeCell ref="B23:B25"/>
    <mergeCell ref="C23:C25"/>
  </mergeCells>
  <pageMargins left="0.7" right="0.7" top="0.75" bottom="0.75" header="0.3" footer="0.3"/>
  <pageSetup orientation="portrait" horizontalDpi="300" verticalDpi="300" r:id="rId1"/>
  <ignoredErrors>
    <ignoredError sqref="F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topLeftCell="A16" workbookViewId="0">
      <selection activeCell="H6" sqref="H6"/>
    </sheetView>
  </sheetViews>
  <sheetFormatPr defaultRowHeight="15" x14ac:dyDescent="0.25"/>
  <cols>
    <col min="1" max="1" width="9.140625" style="1"/>
    <col min="2" max="2" width="5.7109375" style="1" bestFit="1" customWidth="1"/>
    <col min="3" max="3" width="15.7109375" style="1" customWidth="1"/>
    <col min="4" max="4" width="31.140625" style="1" bestFit="1" customWidth="1"/>
    <col min="5" max="16384" width="9.140625" style="1"/>
  </cols>
  <sheetData>
    <row r="1" spans="2:7" ht="15.75" thickBot="1" x14ac:dyDescent="0.3"/>
    <row r="2" spans="2:7" ht="15.75" thickBot="1" x14ac:dyDescent="0.3">
      <c r="B2" s="47" t="s">
        <v>23</v>
      </c>
      <c r="C2" s="48"/>
      <c r="D2" s="48"/>
      <c r="E2" s="48"/>
      <c r="F2" s="48"/>
      <c r="G2" s="49"/>
    </row>
    <row r="3" spans="2:7" s="4" customFormat="1" ht="26.25" thickBot="1" x14ac:dyDescent="0.3">
      <c r="B3" s="5" t="s">
        <v>0</v>
      </c>
      <c r="C3" s="7" t="s">
        <v>1</v>
      </c>
      <c r="D3" s="6" t="s">
        <v>2</v>
      </c>
      <c r="E3" s="7" t="s">
        <v>17</v>
      </c>
      <c r="F3" s="7" t="s">
        <v>3</v>
      </c>
      <c r="G3" s="7" t="s">
        <v>20</v>
      </c>
    </row>
    <row r="4" spans="2:7" ht="64.5" thickBot="1" x14ac:dyDescent="0.3">
      <c r="B4" s="42">
        <v>1</v>
      </c>
      <c r="C4" s="44" t="s">
        <v>5</v>
      </c>
      <c r="D4" s="27" t="s">
        <v>19</v>
      </c>
      <c r="E4" s="29">
        <v>350000</v>
      </c>
      <c r="F4" s="8">
        <v>1</v>
      </c>
      <c r="G4" s="29">
        <f>E4*F4</f>
        <v>350000</v>
      </c>
    </row>
    <row r="5" spans="2:7" ht="15.75" thickBot="1" x14ac:dyDescent="0.3">
      <c r="B5" s="43"/>
      <c r="C5" s="45"/>
      <c r="D5" s="9" t="s">
        <v>6</v>
      </c>
      <c r="E5" s="10">
        <f>E4*18%</f>
        <v>63000</v>
      </c>
      <c r="F5" s="28"/>
      <c r="G5" s="10">
        <f>G4*18%</f>
        <v>63000</v>
      </c>
    </row>
    <row r="6" spans="2:7" ht="15.75" thickBot="1" x14ac:dyDescent="0.3">
      <c r="B6" s="43"/>
      <c r="C6" s="45"/>
      <c r="D6" s="11" t="s">
        <v>4</v>
      </c>
      <c r="E6" s="12">
        <f>E4+E5</f>
        <v>413000</v>
      </c>
      <c r="F6" s="13">
        <f>SUM(F4:F5)</f>
        <v>1</v>
      </c>
      <c r="G6" s="12">
        <f>G4+G5</f>
        <v>413000</v>
      </c>
    </row>
    <row r="7" spans="2:7" ht="15.75" thickBot="1" x14ac:dyDescent="0.3">
      <c r="B7" s="39"/>
      <c r="C7" s="40"/>
      <c r="D7" s="40"/>
      <c r="E7" s="40"/>
      <c r="F7" s="40"/>
      <c r="G7" s="41"/>
    </row>
    <row r="8" spans="2:7" x14ac:dyDescent="0.25">
      <c r="B8" s="42">
        <v>2</v>
      </c>
      <c r="C8" s="44" t="s">
        <v>7</v>
      </c>
      <c r="D8" s="50" t="s">
        <v>18</v>
      </c>
      <c r="E8" s="52">
        <v>40000</v>
      </c>
      <c r="F8" s="44">
        <v>1</v>
      </c>
      <c r="G8" s="52">
        <f>E8*F8</f>
        <v>40000</v>
      </c>
    </row>
    <row r="9" spans="2:7" ht="15.75" thickBot="1" x14ac:dyDescent="0.3">
      <c r="B9" s="43"/>
      <c r="C9" s="45"/>
      <c r="D9" s="51"/>
      <c r="E9" s="53"/>
      <c r="F9" s="45"/>
      <c r="G9" s="53"/>
    </row>
    <row r="10" spans="2:7" ht="15.75" thickBot="1" x14ac:dyDescent="0.3">
      <c r="B10" s="43"/>
      <c r="C10" s="45"/>
      <c r="D10" s="14" t="s">
        <v>8</v>
      </c>
      <c r="E10" s="10">
        <f>E8*18%</f>
        <v>7200</v>
      </c>
      <c r="F10" s="15"/>
      <c r="G10" s="10">
        <f>G8*18%</f>
        <v>7200</v>
      </c>
    </row>
    <row r="11" spans="2:7" ht="15.75" thickBot="1" x14ac:dyDescent="0.3">
      <c r="B11" s="43"/>
      <c r="C11" s="46"/>
      <c r="D11" s="16" t="s">
        <v>9</v>
      </c>
      <c r="E11" s="12">
        <f>E8+E10</f>
        <v>47200</v>
      </c>
      <c r="F11" s="13">
        <f>F8+F10</f>
        <v>1</v>
      </c>
      <c r="G11" s="12">
        <f>G8+G10</f>
        <v>47200</v>
      </c>
    </row>
    <row r="12" spans="2:7" ht="15.75" thickBot="1" x14ac:dyDescent="0.3">
      <c r="B12" s="39"/>
      <c r="C12" s="40"/>
      <c r="D12" s="40"/>
      <c r="E12" s="40"/>
      <c r="F12" s="40"/>
      <c r="G12" s="41"/>
    </row>
    <row r="13" spans="2:7" x14ac:dyDescent="0.25">
      <c r="B13" s="42">
        <v>3</v>
      </c>
      <c r="C13" s="44" t="s">
        <v>10</v>
      </c>
      <c r="D13" s="56" t="s">
        <v>21</v>
      </c>
      <c r="E13" s="52">
        <v>40000</v>
      </c>
      <c r="F13" s="44">
        <v>1</v>
      </c>
      <c r="G13" s="17">
        <f>E13*F13</f>
        <v>40000</v>
      </c>
    </row>
    <row r="14" spans="2:7" ht="15.75" thickBot="1" x14ac:dyDescent="0.3">
      <c r="B14" s="43"/>
      <c r="C14" s="45"/>
      <c r="D14" s="57"/>
      <c r="E14" s="53"/>
      <c r="F14" s="45"/>
      <c r="G14" s="18"/>
    </row>
    <row r="15" spans="2:7" ht="15.75" thickBot="1" x14ac:dyDescent="0.3">
      <c r="B15" s="43"/>
      <c r="C15" s="45"/>
      <c r="D15" s="14" t="s">
        <v>6</v>
      </c>
      <c r="E15" s="10">
        <f>E13*18%</f>
        <v>7200</v>
      </c>
      <c r="F15" s="28"/>
      <c r="G15" s="10">
        <f>G13*18%</f>
        <v>7200</v>
      </c>
    </row>
    <row r="16" spans="2:7" ht="15.75" thickBot="1" x14ac:dyDescent="0.3">
      <c r="B16" s="43"/>
      <c r="C16" s="45"/>
      <c r="D16" s="16" t="s">
        <v>4</v>
      </c>
      <c r="E16" s="12">
        <f>E13+E15</f>
        <v>47200</v>
      </c>
      <c r="F16" s="13">
        <f>F13+F15</f>
        <v>1</v>
      </c>
      <c r="G16" s="12">
        <f>G13+G15</f>
        <v>47200</v>
      </c>
    </row>
    <row r="17" spans="2:7" ht="15.75" thickBot="1" x14ac:dyDescent="0.3">
      <c r="B17" s="39"/>
      <c r="C17" s="40"/>
      <c r="D17" s="40"/>
      <c r="E17" s="40"/>
      <c r="F17" s="40"/>
      <c r="G17" s="41"/>
    </row>
    <row r="18" spans="2:7" x14ac:dyDescent="0.25">
      <c r="B18" s="42">
        <v>4</v>
      </c>
      <c r="C18" s="44" t="s">
        <v>11</v>
      </c>
      <c r="D18" s="44" t="s">
        <v>15</v>
      </c>
      <c r="E18" s="52">
        <v>35000</v>
      </c>
      <c r="F18" s="44">
        <v>1</v>
      </c>
      <c r="G18" s="52">
        <v>35000</v>
      </c>
    </row>
    <row r="19" spans="2:7" ht="8.25" customHeight="1" thickBot="1" x14ac:dyDescent="0.3">
      <c r="B19" s="43"/>
      <c r="C19" s="45"/>
      <c r="D19" s="46"/>
      <c r="E19" s="53"/>
      <c r="F19" s="45"/>
      <c r="G19" s="53"/>
    </row>
    <row r="20" spans="2:7" ht="27" customHeight="1" thickBot="1" x14ac:dyDescent="0.3">
      <c r="B20" s="43"/>
      <c r="C20" s="45"/>
      <c r="D20" s="19" t="s">
        <v>12</v>
      </c>
      <c r="E20" s="20">
        <f>E18*18%</f>
        <v>6300</v>
      </c>
      <c r="F20" s="28"/>
      <c r="G20" s="10">
        <f>G18*18%</f>
        <v>6300</v>
      </c>
    </row>
    <row r="21" spans="2:7" ht="15.75" thickBot="1" x14ac:dyDescent="0.3">
      <c r="B21" s="43"/>
      <c r="C21" s="45"/>
      <c r="D21" s="16" t="s">
        <v>4</v>
      </c>
      <c r="E21" s="12">
        <f>SUM(E18:E20)</f>
        <v>41300</v>
      </c>
      <c r="F21" s="21">
        <v>1</v>
      </c>
      <c r="G21" s="12">
        <v>0</v>
      </c>
    </row>
    <row r="22" spans="2:7" ht="15.75" thickBot="1" x14ac:dyDescent="0.3">
      <c r="B22" s="39"/>
      <c r="C22" s="40"/>
      <c r="D22" s="40"/>
      <c r="E22" s="40"/>
      <c r="F22" s="40"/>
      <c r="G22" s="41"/>
    </row>
    <row r="23" spans="2:7" ht="26.25" thickBot="1" x14ac:dyDescent="0.3">
      <c r="B23" s="42">
        <v>5</v>
      </c>
      <c r="C23" s="44" t="s">
        <v>13</v>
      </c>
      <c r="D23" s="30" t="s">
        <v>14</v>
      </c>
      <c r="E23" s="29">
        <v>40000</v>
      </c>
      <c r="F23" s="27">
        <v>1</v>
      </c>
      <c r="G23" s="29">
        <f>E23*F23</f>
        <v>40000</v>
      </c>
    </row>
    <row r="24" spans="2:7" ht="15.75" thickBot="1" x14ac:dyDescent="0.3">
      <c r="B24" s="43"/>
      <c r="C24" s="45"/>
      <c r="D24" s="22" t="s">
        <v>8</v>
      </c>
      <c r="E24" s="20">
        <f>E23*18%</f>
        <v>7200</v>
      </c>
      <c r="F24" s="28"/>
      <c r="G24" s="31">
        <f>G23*18%</f>
        <v>7200</v>
      </c>
    </row>
    <row r="25" spans="2:7" ht="15.75" thickBot="1" x14ac:dyDescent="0.3">
      <c r="B25" s="43"/>
      <c r="C25" s="45"/>
      <c r="D25" s="23" t="s">
        <v>4</v>
      </c>
      <c r="E25" s="24">
        <f>SUM(E23:E24)</f>
        <v>47200</v>
      </c>
      <c r="F25" s="21">
        <f>SUM(F23:F24)</f>
        <v>1</v>
      </c>
      <c r="G25" s="24">
        <f>SUM(G23:G24)</f>
        <v>47200</v>
      </c>
    </row>
    <row r="26" spans="2:7" ht="15.75" thickBot="1" x14ac:dyDescent="0.3">
      <c r="B26" s="36" t="s">
        <v>16</v>
      </c>
      <c r="C26" s="37"/>
      <c r="D26" s="38"/>
      <c r="E26" s="25">
        <f>SUM(E6,E11,E16,E25)</f>
        <v>554600</v>
      </c>
      <c r="F26" s="26"/>
      <c r="G26" s="25">
        <f>SUM(G6,G11,G16,G25)</f>
        <v>554600</v>
      </c>
    </row>
  </sheetData>
  <mergeCells count="27">
    <mergeCell ref="G18:G19"/>
    <mergeCell ref="B18:B21"/>
    <mergeCell ref="C18:C21"/>
    <mergeCell ref="D18:D19"/>
    <mergeCell ref="E18:E19"/>
    <mergeCell ref="F18:F19"/>
    <mergeCell ref="E13:E14"/>
    <mergeCell ref="F8:F9"/>
    <mergeCell ref="G8:G9"/>
    <mergeCell ref="E8:E9"/>
    <mergeCell ref="B4:B6"/>
    <mergeCell ref="B22:G22"/>
    <mergeCell ref="B23:B25"/>
    <mergeCell ref="C23:C25"/>
    <mergeCell ref="B26:D26"/>
    <mergeCell ref="B2:G2"/>
    <mergeCell ref="B7:G7"/>
    <mergeCell ref="B12:G12"/>
    <mergeCell ref="F13:F14"/>
    <mergeCell ref="B17:G17"/>
    <mergeCell ref="C4:C6"/>
    <mergeCell ref="B8:B11"/>
    <mergeCell ref="C8:C11"/>
    <mergeCell ref="D8:D9"/>
    <mergeCell ref="B13:B16"/>
    <mergeCell ref="C13:C16"/>
    <mergeCell ref="D13:D14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Corporate Budget</vt:lpstr>
      <vt:lpstr>PSU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2024-01-25T12:23:42Z</cp:lastPrinted>
  <dcterms:created xsi:type="dcterms:W3CDTF">2020-05-06T15:38:33Z</dcterms:created>
  <dcterms:modified xsi:type="dcterms:W3CDTF">2024-02-26T12:12:23Z</dcterms:modified>
</cp:coreProperties>
</file>